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U3\Mes_Produits\"/>
    </mc:Choice>
  </mc:AlternateContent>
  <xr:revisionPtr revIDLastSave="0" documentId="8_{013D107D-A664-4BFF-9C35-4747C334A8CE}" xr6:coauthVersionLast="47" xr6:coauthVersionMax="47" xr10:uidLastSave="{00000000-0000-0000-0000-000000000000}"/>
  <bookViews>
    <workbookView xWindow="-120" yWindow="-120" windowWidth="29040" windowHeight="15720" xr2:uid="{C7C2BECD-2AA4-49D0-BD56-F31E57BDCA42}"/>
  </bookViews>
  <sheets>
    <sheet name="Feuil1" sheetId="3" r:id="rId1"/>
    <sheet name="Feuil2" sheetId="5" r:id="rId2"/>
    <sheet name="Feuil3" sheetId="6" state="hidden" r:id="rId3"/>
    <sheet name="Feuil4" sheetId="7" state="hidden" r:id="rId4"/>
  </sheets>
  <definedNames>
    <definedName name="_xlnm.Print_Area" localSheetId="0">Feuil1!$A$1:$Z$40</definedName>
    <definedName name="_xlnm.Print_Area" localSheetId="1">Feuil2!$A$1:$Z$52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5" l="1"/>
  <c r="I36" i="5"/>
  <c r="I37" i="5"/>
  <c r="O44" i="5"/>
  <c r="N43" i="5"/>
  <c r="M42" i="5"/>
  <c r="L41" i="5"/>
  <c r="K40" i="5"/>
  <c r="I38" i="5"/>
  <c r="H37" i="5"/>
  <c r="G36" i="5"/>
  <c r="F35" i="5"/>
  <c r="E34" i="5"/>
  <c r="D33" i="5"/>
  <c r="C32" i="5"/>
  <c r="B31" i="5"/>
  <c r="Z31" i="3"/>
  <c r="Y30" i="3"/>
  <c r="X29" i="3"/>
  <c r="W28" i="3"/>
  <c r="V27" i="3"/>
  <c r="U26" i="3"/>
  <c r="T25" i="3"/>
  <c r="S24" i="3"/>
  <c r="R23" i="3"/>
  <c r="Q22" i="3"/>
  <c r="P21" i="3"/>
  <c r="O20" i="3"/>
  <c r="N19" i="3"/>
  <c r="M18" i="3"/>
  <c r="L17" i="3"/>
  <c r="K16" i="3"/>
  <c r="J15" i="3"/>
  <c r="I14" i="3"/>
  <c r="H13" i="3"/>
  <c r="G12" i="3"/>
  <c r="F11" i="3"/>
  <c r="E10" i="3"/>
  <c r="B50" i="7"/>
  <c r="P51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Z36" i="3"/>
  <c r="Y36" i="3"/>
  <c r="X36" i="3"/>
  <c r="W36" i="3"/>
  <c r="V36" i="3"/>
  <c r="U36" i="3"/>
  <c r="U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D40" i="6"/>
  <c r="C40" i="6"/>
  <c r="B40" i="6"/>
  <c r="E45" i="5"/>
  <c r="E46" i="5"/>
  <c r="E47" i="5"/>
  <c r="F45" i="5"/>
  <c r="F46" i="5"/>
  <c r="G45" i="5"/>
  <c r="G47" i="5"/>
  <c r="G46" i="5"/>
  <c r="H45" i="5"/>
  <c r="H47" i="5"/>
  <c r="I45" i="5"/>
  <c r="I46" i="5"/>
  <c r="J45" i="5"/>
  <c r="J47" i="5"/>
  <c r="K45" i="5"/>
  <c r="K47" i="5"/>
  <c r="C45" i="5"/>
  <c r="C47" i="5"/>
  <c r="D45" i="5"/>
  <c r="D46" i="5"/>
  <c r="B45" i="5"/>
  <c r="B46" i="5"/>
  <c r="B47" i="5"/>
  <c r="Z45" i="5"/>
  <c r="Z47" i="5"/>
  <c r="Y45" i="5"/>
  <c r="Y47" i="5"/>
  <c r="X45" i="5"/>
  <c r="X47" i="5"/>
  <c r="W45" i="5"/>
  <c r="W47" i="5"/>
  <c r="W46" i="5"/>
  <c r="V45" i="5"/>
  <c r="V46" i="5"/>
  <c r="V47" i="5"/>
  <c r="U45" i="5"/>
  <c r="U46" i="5"/>
  <c r="U47" i="5"/>
  <c r="T45" i="5"/>
  <c r="T47" i="5"/>
  <c r="T46" i="5"/>
  <c r="T49" i="5"/>
  <c r="S45" i="5"/>
  <c r="S47" i="5"/>
  <c r="R45" i="5"/>
  <c r="R46" i="5"/>
  <c r="R47" i="5"/>
  <c r="Q45" i="5"/>
  <c r="Q46" i="5"/>
  <c r="Q47" i="5"/>
  <c r="P45" i="5"/>
  <c r="P47" i="5"/>
  <c r="O45" i="5"/>
  <c r="O47" i="5"/>
  <c r="N45" i="5"/>
  <c r="N46" i="5"/>
  <c r="M45" i="5"/>
  <c r="M46" i="5"/>
  <c r="L45" i="5"/>
  <c r="L46" i="5"/>
  <c r="Q51" i="5"/>
  <c r="R51" i="5"/>
  <c r="S51" i="5"/>
  <c r="T51" i="5"/>
  <c r="U51" i="5"/>
  <c r="V51" i="5"/>
  <c r="W51" i="5"/>
  <c r="X51" i="5"/>
  <c r="Y51" i="5"/>
  <c r="Z51" i="5"/>
  <c r="Z33" i="3"/>
  <c r="Z34" i="3"/>
  <c r="Z35" i="3"/>
  <c r="Y33" i="3"/>
  <c r="Y34" i="3"/>
  <c r="X33" i="3"/>
  <c r="W33" i="3"/>
  <c r="W34" i="3"/>
  <c r="V33" i="3"/>
  <c r="V35" i="3"/>
  <c r="V37" i="3"/>
  <c r="U33" i="3"/>
  <c r="U34" i="3"/>
  <c r="T33" i="3"/>
  <c r="T35" i="3"/>
  <c r="S33" i="3"/>
  <c r="R33" i="3"/>
  <c r="Q33" i="3"/>
  <c r="Q35" i="3"/>
  <c r="P33" i="3"/>
  <c r="P34" i="3"/>
  <c r="O33" i="3"/>
  <c r="O34" i="3"/>
  <c r="O35" i="3"/>
  <c r="N33" i="3"/>
  <c r="N34" i="3"/>
  <c r="M33" i="3"/>
  <c r="L33" i="3"/>
  <c r="K33" i="3"/>
  <c r="K34" i="3"/>
  <c r="J33" i="3"/>
  <c r="J35" i="3"/>
  <c r="J34" i="3"/>
  <c r="I33" i="3"/>
  <c r="I34" i="3"/>
  <c r="H33" i="3"/>
  <c r="H34" i="3"/>
  <c r="H35" i="3"/>
  <c r="G33" i="3"/>
  <c r="F33" i="3"/>
  <c r="E33" i="3"/>
  <c r="E34" i="3"/>
  <c r="D33" i="3"/>
  <c r="D34" i="3"/>
  <c r="C33" i="3"/>
  <c r="C35" i="3"/>
  <c r="C34" i="3"/>
  <c r="B33" i="3"/>
  <c r="B35" i="3"/>
  <c r="B34" i="3"/>
  <c r="J46" i="5"/>
  <c r="Y46" i="5"/>
  <c r="V34" i="3"/>
  <c r="X46" i="5"/>
  <c r="I47" i="5"/>
  <c r="D47" i="5"/>
  <c r="O46" i="5"/>
  <c r="L47" i="5"/>
  <c r="I35" i="3"/>
  <c r="Q34" i="3"/>
  <c r="E35" i="3"/>
  <c r="P35" i="3"/>
  <c r="D35" i="3"/>
  <c r="T34" i="3"/>
  <c r="U35" i="3"/>
  <c r="W35" i="3"/>
  <c r="K35" i="3"/>
  <c r="T37" i="3"/>
  <c r="V26" i="3"/>
  <c r="V13" i="3"/>
  <c r="V24" i="3"/>
  <c r="W37" i="3"/>
  <c r="W18" i="3"/>
  <c r="P37" i="3"/>
  <c r="P8" i="3"/>
  <c r="J37" i="3"/>
  <c r="J7" i="3"/>
  <c r="O37" i="3"/>
  <c r="O13" i="3"/>
  <c r="L49" i="5"/>
  <c r="L26" i="5"/>
  <c r="J49" i="5"/>
  <c r="J28" i="5"/>
  <c r="D49" i="5"/>
  <c r="D23" i="5"/>
  <c r="F47" i="5"/>
  <c r="F49" i="5"/>
  <c r="F32" i="5"/>
  <c r="E49" i="5"/>
  <c r="E30" i="5"/>
  <c r="M47" i="5"/>
  <c r="R49" i="5"/>
  <c r="Y49" i="5"/>
  <c r="H46" i="5"/>
  <c r="H49" i="5"/>
  <c r="Z46" i="5"/>
  <c r="Z49" i="5"/>
  <c r="U49" i="5"/>
  <c r="B49" i="5"/>
  <c r="B22" i="5"/>
  <c r="Q49" i="5"/>
  <c r="W49" i="5"/>
  <c r="I49" i="5"/>
  <c r="I18" i="5"/>
  <c r="X49" i="5"/>
  <c r="V49" i="5"/>
  <c r="M49" i="5"/>
  <c r="M36" i="5"/>
  <c r="L17" i="5"/>
  <c r="L13" i="5"/>
  <c r="L39" i="5"/>
  <c r="L33" i="5"/>
  <c r="L18" i="5"/>
  <c r="L12" i="5"/>
  <c r="L10" i="5"/>
  <c r="L36" i="5"/>
  <c r="L11" i="5"/>
  <c r="L31" i="5"/>
  <c r="K84" i="7"/>
  <c r="L8" i="5"/>
  <c r="L9" i="5"/>
  <c r="L27" i="5"/>
  <c r="L24" i="5"/>
  <c r="L38" i="5"/>
  <c r="D25" i="5"/>
  <c r="D20" i="5"/>
  <c r="D21" i="5"/>
  <c r="D29" i="5"/>
  <c r="D13" i="5"/>
  <c r="D15" i="5"/>
  <c r="D12" i="5"/>
  <c r="D30" i="5"/>
  <c r="D32" i="5"/>
  <c r="D17" i="5"/>
  <c r="D14" i="5"/>
  <c r="E11" i="5"/>
  <c r="E24" i="5"/>
  <c r="E19" i="5"/>
  <c r="E9" i="5"/>
  <c r="F78" i="7"/>
  <c r="F22" i="5"/>
  <c r="F17" i="5"/>
  <c r="F24" i="5"/>
  <c r="F29" i="5"/>
  <c r="I15" i="5"/>
  <c r="I10" i="5"/>
  <c r="I16" i="5"/>
  <c r="I24" i="5"/>
  <c r="I29" i="5"/>
  <c r="I33" i="5"/>
  <c r="I13" i="5"/>
  <c r="I11" i="5"/>
  <c r="I28" i="5"/>
  <c r="I9" i="5"/>
  <c r="I27" i="5"/>
  <c r="J21" i="5"/>
  <c r="J35" i="5"/>
  <c r="J27" i="5"/>
  <c r="J36" i="5"/>
  <c r="P46" i="5"/>
  <c r="P49" i="5"/>
  <c r="J83" i="7"/>
  <c r="J17" i="5"/>
  <c r="J23" i="5"/>
  <c r="J25" i="5"/>
  <c r="S46" i="5"/>
  <c r="S49" i="5"/>
  <c r="J15" i="5"/>
  <c r="O49" i="5"/>
  <c r="N47" i="5"/>
  <c r="N49" i="5"/>
  <c r="C46" i="5"/>
  <c r="C49" i="5"/>
  <c r="G49" i="5"/>
  <c r="J32" i="5"/>
  <c r="B12" i="5"/>
  <c r="J12" i="5"/>
  <c r="K46" i="5"/>
  <c r="K49" i="5"/>
  <c r="J8" i="5"/>
  <c r="P55" i="6"/>
  <c r="P40" i="6"/>
  <c r="D37" i="3"/>
  <c r="D9" i="3"/>
  <c r="U25" i="3"/>
  <c r="U23" i="3"/>
  <c r="I37" i="3"/>
  <c r="I8" i="3"/>
  <c r="Q37" i="3"/>
  <c r="Q8" i="3"/>
  <c r="E37" i="3"/>
  <c r="E9" i="3"/>
  <c r="P14" i="3"/>
  <c r="U7" i="3"/>
  <c r="K37" i="3"/>
  <c r="K7" i="3"/>
  <c r="P12" i="3"/>
  <c r="U16" i="3"/>
  <c r="U17" i="3"/>
  <c r="U11" i="3"/>
  <c r="Q19" i="3"/>
  <c r="Q9" i="3"/>
  <c r="T24" i="3"/>
  <c r="T16" i="3"/>
  <c r="T7" i="3"/>
  <c r="T9" i="3"/>
  <c r="T23" i="3"/>
  <c r="T15" i="3"/>
  <c r="T12" i="3"/>
  <c r="T59" i="6"/>
  <c r="T21" i="3"/>
  <c r="T20" i="3"/>
  <c r="T19" i="3"/>
  <c r="T17" i="3"/>
  <c r="T14" i="3"/>
  <c r="T11" i="3"/>
  <c r="T18" i="3"/>
  <c r="T13" i="3"/>
  <c r="T22" i="3"/>
  <c r="T8" i="3"/>
  <c r="T10" i="3"/>
  <c r="W8" i="3"/>
  <c r="W62" i="6"/>
  <c r="W17" i="3"/>
  <c r="W22" i="3"/>
  <c r="W25" i="3"/>
  <c r="W26" i="3"/>
  <c r="W15" i="3"/>
  <c r="W21" i="3"/>
  <c r="W24" i="3"/>
  <c r="W14" i="3"/>
  <c r="X35" i="3"/>
  <c r="X34" i="3"/>
  <c r="O7" i="3"/>
  <c r="O11" i="3"/>
  <c r="O14" i="3"/>
  <c r="O15" i="3"/>
  <c r="O12" i="3"/>
  <c r="O9" i="3"/>
  <c r="O18" i="3"/>
  <c r="E44" i="6"/>
  <c r="B37" i="3"/>
  <c r="J11" i="3"/>
  <c r="J14" i="3"/>
  <c r="J13" i="3"/>
  <c r="J8" i="3"/>
  <c r="J49" i="6"/>
  <c r="J10" i="3"/>
  <c r="R35" i="3"/>
  <c r="R37" i="3"/>
  <c r="R34" i="3"/>
  <c r="Y35" i="3"/>
  <c r="Y37" i="3"/>
  <c r="S34" i="3"/>
  <c r="S35" i="3"/>
  <c r="S37" i="3"/>
  <c r="V8" i="3"/>
  <c r="V16" i="3"/>
  <c r="V21" i="3"/>
  <c r="V7" i="3"/>
  <c r="V10" i="3"/>
  <c r="V19" i="3"/>
  <c r="V61" i="6"/>
  <c r="V9" i="3"/>
  <c r="V22" i="3"/>
  <c r="V23" i="3"/>
  <c r="V14" i="3"/>
  <c r="V18" i="3"/>
  <c r="V20" i="3"/>
  <c r="V17" i="3"/>
  <c r="V11" i="3"/>
  <c r="V12" i="3"/>
  <c r="V15" i="3"/>
  <c r="W16" i="3"/>
  <c r="U12" i="3"/>
  <c r="U13" i="3"/>
  <c r="U18" i="3"/>
  <c r="U21" i="3"/>
  <c r="U15" i="3"/>
  <c r="U60" i="6"/>
  <c r="U20" i="3"/>
  <c r="U9" i="3"/>
  <c r="U14" i="3"/>
  <c r="U24" i="3"/>
  <c r="U22" i="3"/>
  <c r="U10" i="3"/>
  <c r="L35" i="3"/>
  <c r="L34" i="3"/>
  <c r="I13" i="3"/>
  <c r="M34" i="3"/>
  <c r="M35" i="3"/>
  <c r="M37" i="3"/>
  <c r="W11" i="3"/>
  <c r="I12" i="3"/>
  <c r="W20" i="3"/>
  <c r="J9" i="3"/>
  <c r="U19" i="3"/>
  <c r="W19" i="3"/>
  <c r="F34" i="3"/>
  <c r="F37" i="3"/>
  <c r="F35" i="3"/>
  <c r="J12" i="3"/>
  <c r="U8" i="3"/>
  <c r="W10" i="3"/>
  <c r="V25" i="3"/>
  <c r="G34" i="3"/>
  <c r="G35" i="3"/>
  <c r="H37" i="3"/>
  <c r="P19" i="3"/>
  <c r="P11" i="3"/>
  <c r="P20" i="3"/>
  <c r="N35" i="3"/>
  <c r="N37" i="3"/>
  <c r="Z37" i="3"/>
  <c r="P18" i="3"/>
  <c r="C37" i="3"/>
  <c r="I10" i="3"/>
  <c r="D8" i="3"/>
  <c r="I9" i="3"/>
  <c r="Q11" i="3"/>
  <c r="P10" i="3"/>
  <c r="I11" i="3"/>
  <c r="O10" i="3"/>
  <c r="W12" i="3"/>
  <c r="W7" i="3"/>
  <c r="Q16" i="3"/>
  <c r="P17" i="3"/>
  <c r="W27" i="3"/>
  <c r="W39" i="3"/>
  <c r="W40" i="3"/>
  <c r="O54" i="6"/>
  <c r="W9" i="3"/>
  <c r="W23" i="3"/>
  <c r="Q10" i="3"/>
  <c r="P16" i="3"/>
  <c r="P13" i="3"/>
  <c r="P9" i="3"/>
  <c r="O16" i="3"/>
  <c r="W13" i="3"/>
  <c r="P7" i="3"/>
  <c r="I7" i="3"/>
  <c r="I39" i="3"/>
  <c r="I40" i="3"/>
  <c r="P15" i="3"/>
  <c r="P39" i="3"/>
  <c r="P40" i="3"/>
  <c r="K9" i="3"/>
  <c r="I48" i="6"/>
  <c r="I40" i="6"/>
  <c r="Q7" i="3"/>
  <c r="D7" i="3"/>
  <c r="O19" i="3"/>
  <c r="O17" i="3"/>
  <c r="O8" i="3"/>
  <c r="X37" i="3"/>
  <c r="X17" i="3"/>
  <c r="E15" i="5"/>
  <c r="I31" i="5"/>
  <c r="I20" i="5"/>
  <c r="F27" i="5"/>
  <c r="F21" i="5"/>
  <c r="E78" i="7"/>
  <c r="E32" i="5"/>
  <c r="D10" i="5"/>
  <c r="D22" i="5"/>
  <c r="F12" i="5"/>
  <c r="E8" i="5"/>
  <c r="F9" i="5"/>
  <c r="E17" i="5"/>
  <c r="I12" i="5"/>
  <c r="I14" i="5"/>
  <c r="F20" i="5"/>
  <c r="F19" i="5"/>
  <c r="E18" i="5"/>
  <c r="E10" i="5"/>
  <c r="D19" i="5"/>
  <c r="D26" i="5"/>
  <c r="F10" i="5"/>
  <c r="F23" i="5"/>
  <c r="F28" i="5"/>
  <c r="E14" i="5"/>
  <c r="E27" i="5"/>
  <c r="F18" i="5"/>
  <c r="E13" i="5"/>
  <c r="I22" i="5"/>
  <c r="F25" i="5"/>
  <c r="F15" i="5"/>
  <c r="F13" i="5"/>
  <c r="E21" i="5"/>
  <c r="D27" i="5"/>
  <c r="D28" i="5"/>
  <c r="J34" i="5"/>
  <c r="I23" i="5"/>
  <c r="I8" i="5"/>
  <c r="F31" i="5"/>
  <c r="F11" i="5"/>
  <c r="E28" i="5"/>
  <c r="E31" i="5"/>
  <c r="D24" i="5"/>
  <c r="D16" i="5"/>
  <c r="E23" i="5"/>
  <c r="F79" i="7"/>
  <c r="I82" i="7"/>
  <c r="I32" i="5"/>
  <c r="F26" i="5"/>
  <c r="F8" i="5"/>
  <c r="E22" i="5"/>
  <c r="E12" i="5"/>
  <c r="D7" i="5"/>
  <c r="D18" i="5"/>
  <c r="J29" i="5"/>
  <c r="I30" i="5"/>
  <c r="I7" i="5"/>
  <c r="F7" i="5"/>
  <c r="F14" i="5"/>
  <c r="E33" i="5"/>
  <c r="E29" i="5"/>
  <c r="D11" i="5"/>
  <c r="D77" i="7"/>
  <c r="B16" i="5"/>
  <c r="J11" i="5"/>
  <c r="J24" i="5"/>
  <c r="J30" i="5"/>
  <c r="L29" i="5"/>
  <c r="L23" i="5"/>
  <c r="L28" i="5"/>
  <c r="J14" i="5"/>
  <c r="L32" i="5"/>
  <c r="L20" i="5"/>
  <c r="J19" i="5"/>
  <c r="J10" i="5"/>
  <c r="L35" i="5"/>
  <c r="L19" i="5"/>
  <c r="J20" i="5"/>
  <c r="L37" i="5"/>
  <c r="L40" i="5"/>
  <c r="J38" i="5"/>
  <c r="J9" i="5"/>
  <c r="B17" i="5"/>
  <c r="L16" i="5"/>
  <c r="L30" i="5"/>
  <c r="J22" i="5"/>
  <c r="J13" i="5"/>
  <c r="J33" i="5"/>
  <c r="L14" i="5"/>
  <c r="L51" i="5"/>
  <c r="L52" i="5"/>
  <c r="L15" i="5"/>
  <c r="J31" i="5"/>
  <c r="J37" i="5"/>
  <c r="M34" i="5"/>
  <c r="I19" i="5"/>
  <c r="I34" i="5"/>
  <c r="F33" i="5"/>
  <c r="F16" i="5"/>
  <c r="E16" i="5"/>
  <c r="E20" i="5"/>
  <c r="E25" i="5"/>
  <c r="D8" i="5"/>
  <c r="D9" i="5"/>
  <c r="L22" i="5"/>
  <c r="L34" i="5"/>
  <c r="L25" i="5"/>
  <c r="J26" i="5"/>
  <c r="J7" i="5"/>
  <c r="J18" i="5"/>
  <c r="J16" i="5"/>
  <c r="M9" i="5"/>
  <c r="I26" i="5"/>
  <c r="F30" i="5"/>
  <c r="E7" i="5"/>
  <c r="E26" i="5"/>
  <c r="D31" i="5"/>
  <c r="L7" i="5"/>
  <c r="L21" i="5"/>
  <c r="M37" i="5"/>
  <c r="H22" i="5"/>
  <c r="H33" i="5"/>
  <c r="H27" i="5"/>
  <c r="H9" i="5"/>
  <c r="H24" i="5"/>
  <c r="H17" i="5"/>
  <c r="H29" i="5"/>
  <c r="H13" i="5"/>
  <c r="H12" i="5"/>
  <c r="H15" i="5"/>
  <c r="H81" i="7"/>
  <c r="H50" i="7"/>
  <c r="H8" i="5"/>
  <c r="H26" i="5"/>
  <c r="H23" i="5"/>
  <c r="H16" i="5"/>
  <c r="H25" i="5"/>
  <c r="H21" i="5"/>
  <c r="H30" i="5"/>
  <c r="H18" i="5"/>
  <c r="H36" i="5"/>
  <c r="H35" i="5"/>
  <c r="H31" i="5"/>
  <c r="H14" i="5"/>
  <c r="H20" i="5"/>
  <c r="H19" i="5"/>
  <c r="H28" i="5"/>
  <c r="H7" i="5"/>
  <c r="H11" i="5"/>
  <c r="H34" i="5"/>
  <c r="B23" i="5"/>
  <c r="M12" i="5"/>
  <c r="M8" i="5"/>
  <c r="M16" i="5"/>
  <c r="M28" i="5"/>
  <c r="M27" i="5"/>
  <c r="M22" i="5"/>
  <c r="M14" i="5"/>
  <c r="B25" i="5"/>
  <c r="B18" i="5"/>
  <c r="M41" i="5"/>
  <c r="B29" i="5"/>
  <c r="M35" i="5"/>
  <c r="M15" i="5"/>
  <c r="M33" i="5"/>
  <c r="B13" i="5"/>
  <c r="B28" i="5"/>
  <c r="B11" i="5"/>
  <c r="B8" i="5"/>
  <c r="M40" i="5"/>
  <c r="M26" i="5"/>
  <c r="M38" i="5"/>
  <c r="B26" i="5"/>
  <c r="B15" i="5"/>
  <c r="M32" i="5"/>
  <c r="B9" i="5"/>
  <c r="M21" i="5"/>
  <c r="M13" i="5"/>
  <c r="L85" i="7"/>
  <c r="M17" i="5"/>
  <c r="M23" i="5"/>
  <c r="B27" i="5"/>
  <c r="B21" i="5"/>
  <c r="B24" i="5"/>
  <c r="B14" i="5"/>
  <c r="B7" i="5"/>
  <c r="M25" i="5"/>
  <c r="M20" i="5"/>
  <c r="M39" i="5"/>
  <c r="B20" i="5"/>
  <c r="B30" i="5"/>
  <c r="B10" i="5"/>
  <c r="M31" i="5"/>
  <c r="M18" i="5"/>
  <c r="M7" i="5"/>
  <c r="B19" i="5"/>
  <c r="M19" i="5"/>
  <c r="M10" i="5"/>
  <c r="M11" i="5"/>
  <c r="M29" i="5"/>
  <c r="I25" i="5"/>
  <c r="H10" i="5"/>
  <c r="H32" i="5"/>
  <c r="M24" i="5"/>
  <c r="M30" i="5"/>
  <c r="I17" i="5"/>
  <c r="I21" i="5"/>
  <c r="C14" i="5"/>
  <c r="C21" i="5"/>
  <c r="C13" i="5"/>
  <c r="C17" i="5"/>
  <c r="C11" i="5"/>
  <c r="C31" i="5"/>
  <c r="C22" i="5"/>
  <c r="C15" i="5"/>
  <c r="C25" i="5"/>
  <c r="C28" i="5"/>
  <c r="C26" i="5"/>
  <c r="C16" i="5"/>
  <c r="C76" i="7"/>
  <c r="C24" i="5"/>
  <c r="C20" i="5"/>
  <c r="C8" i="5"/>
  <c r="C18" i="5"/>
  <c r="C7" i="5"/>
  <c r="C19" i="5"/>
  <c r="C30" i="5"/>
  <c r="C10" i="5"/>
  <c r="C9" i="5"/>
  <c r="C27" i="5"/>
  <c r="C29" i="5"/>
  <c r="C23" i="5"/>
  <c r="C12" i="5"/>
  <c r="K15" i="5"/>
  <c r="K37" i="5"/>
  <c r="K8" i="5"/>
  <c r="K30" i="5"/>
  <c r="K29" i="5"/>
  <c r="K34" i="5"/>
  <c r="K35" i="5"/>
  <c r="K18" i="5"/>
  <c r="K31" i="5"/>
  <c r="K26" i="5"/>
  <c r="K16" i="5"/>
  <c r="K13" i="5"/>
  <c r="K28" i="5"/>
  <c r="K19" i="5"/>
  <c r="K10" i="5"/>
  <c r="K24" i="5"/>
  <c r="K7" i="5"/>
  <c r="K9" i="5"/>
  <c r="K38" i="5"/>
  <c r="K11" i="5"/>
  <c r="K36" i="5"/>
  <c r="K32" i="5"/>
  <c r="K27" i="5"/>
  <c r="K33" i="5"/>
  <c r="K21" i="5"/>
  <c r="K12" i="5"/>
  <c r="K22" i="5"/>
  <c r="K23" i="5"/>
  <c r="K39" i="5"/>
  <c r="K14" i="5"/>
  <c r="K25" i="5"/>
  <c r="K20" i="5"/>
  <c r="K17" i="5"/>
  <c r="N35" i="5"/>
  <c r="N27" i="5"/>
  <c r="N31" i="5"/>
  <c r="N28" i="5"/>
  <c r="N10" i="5"/>
  <c r="N29" i="5"/>
  <c r="N19" i="5"/>
  <c r="N7" i="5"/>
  <c r="N30" i="5"/>
  <c r="N12" i="5"/>
  <c r="N38" i="5"/>
  <c r="N25" i="5"/>
  <c r="N13" i="5"/>
  <c r="N37" i="5"/>
  <c r="N16" i="5"/>
  <c r="N17" i="5"/>
  <c r="N14" i="5"/>
  <c r="N33" i="5"/>
  <c r="N11" i="5"/>
  <c r="N23" i="5"/>
  <c r="N21" i="5"/>
  <c r="N40" i="5"/>
  <c r="N39" i="5"/>
  <c r="N9" i="5"/>
  <c r="N20" i="5"/>
  <c r="N32" i="5"/>
  <c r="N34" i="5"/>
  <c r="N24" i="5"/>
  <c r="N18" i="5"/>
  <c r="N8" i="5"/>
  <c r="N41" i="5"/>
  <c r="N42" i="5"/>
  <c r="N36" i="5"/>
  <c r="N26" i="5"/>
  <c r="N15" i="5"/>
  <c r="N22" i="5"/>
  <c r="G21" i="5"/>
  <c r="G30" i="5"/>
  <c r="G17" i="5"/>
  <c r="G27" i="5"/>
  <c r="G14" i="5"/>
  <c r="G12" i="5"/>
  <c r="G28" i="5"/>
  <c r="G25" i="5"/>
  <c r="G22" i="5"/>
  <c r="G35" i="5"/>
  <c r="G13" i="5"/>
  <c r="G18" i="5"/>
  <c r="G26" i="5"/>
  <c r="G24" i="5"/>
  <c r="G7" i="5"/>
  <c r="G80" i="7"/>
  <c r="G10" i="5"/>
  <c r="G15" i="5"/>
  <c r="G8" i="5"/>
  <c r="G32" i="5"/>
  <c r="G16" i="5"/>
  <c r="G9" i="5"/>
  <c r="G34" i="5"/>
  <c r="G33" i="5"/>
  <c r="G20" i="5"/>
  <c r="G19" i="5"/>
  <c r="G29" i="5"/>
  <c r="G23" i="5"/>
  <c r="G31" i="5"/>
  <c r="G11" i="5"/>
  <c r="K50" i="7"/>
  <c r="F34" i="5"/>
  <c r="F50" i="7"/>
  <c r="D50" i="7"/>
  <c r="O42" i="5"/>
  <c r="O39" i="5"/>
  <c r="O36" i="5"/>
  <c r="O37" i="5"/>
  <c r="O41" i="5"/>
  <c r="O19" i="5"/>
  <c r="O20" i="5"/>
  <c r="O12" i="5"/>
  <c r="O17" i="5"/>
  <c r="O25" i="5"/>
  <c r="O21" i="5"/>
  <c r="O26" i="5"/>
  <c r="O23" i="5"/>
  <c r="O30" i="5"/>
  <c r="O9" i="5"/>
  <c r="O13" i="5"/>
  <c r="O14" i="5"/>
  <c r="O28" i="5"/>
  <c r="O24" i="5"/>
  <c r="O11" i="5"/>
  <c r="O22" i="5"/>
  <c r="O35" i="5"/>
  <c r="O31" i="5"/>
  <c r="O32" i="5"/>
  <c r="O16" i="5"/>
  <c r="O15" i="5"/>
  <c r="O34" i="5"/>
  <c r="O38" i="5"/>
  <c r="O43" i="5"/>
  <c r="O10" i="5"/>
  <c r="O40" i="5"/>
  <c r="O8" i="5"/>
  <c r="O18" i="5"/>
  <c r="O29" i="5"/>
  <c r="O7" i="5"/>
  <c r="O33" i="5"/>
  <c r="O27" i="5"/>
  <c r="I50" i="7"/>
  <c r="E50" i="7"/>
  <c r="J39" i="5"/>
  <c r="J50" i="7"/>
  <c r="Q18" i="3"/>
  <c r="Q15" i="3"/>
  <c r="E7" i="3"/>
  <c r="Q14" i="3"/>
  <c r="Q56" i="6"/>
  <c r="Q40" i="6"/>
  <c r="E8" i="3"/>
  <c r="Q12" i="3"/>
  <c r="Q17" i="3"/>
  <c r="Q20" i="3"/>
  <c r="Q13" i="3"/>
  <c r="D39" i="3"/>
  <c r="D40" i="3"/>
  <c r="K13" i="3"/>
  <c r="K14" i="3"/>
  <c r="K8" i="3"/>
  <c r="K11" i="3"/>
  <c r="K12" i="3"/>
  <c r="K15" i="3"/>
  <c r="Q21" i="3"/>
  <c r="K50" i="6"/>
  <c r="K10" i="3"/>
  <c r="G37" i="3"/>
  <c r="G10" i="3"/>
  <c r="S11" i="3"/>
  <c r="S12" i="3"/>
  <c r="S22" i="3"/>
  <c r="S18" i="3"/>
  <c r="S21" i="3"/>
  <c r="S8" i="3"/>
  <c r="S14" i="3"/>
  <c r="S20" i="3"/>
  <c r="S19" i="3"/>
  <c r="S10" i="3"/>
  <c r="S13" i="3"/>
  <c r="S15" i="3"/>
  <c r="S7" i="3"/>
  <c r="S58" i="6"/>
  <c r="S16" i="3"/>
  <c r="S17" i="3"/>
  <c r="S23" i="3"/>
  <c r="S9" i="3"/>
  <c r="R15" i="3"/>
  <c r="R19" i="3"/>
  <c r="R22" i="3"/>
  <c r="R12" i="3"/>
  <c r="R9" i="3"/>
  <c r="R11" i="3"/>
  <c r="R21" i="3"/>
  <c r="R17" i="3"/>
  <c r="R18" i="3"/>
  <c r="R14" i="3"/>
  <c r="R20" i="3"/>
  <c r="R16" i="3"/>
  <c r="R13" i="3"/>
  <c r="R7" i="3"/>
  <c r="R8" i="3"/>
  <c r="R10" i="3"/>
  <c r="R57" i="6"/>
  <c r="N12" i="3"/>
  <c r="N8" i="3"/>
  <c r="N7" i="3"/>
  <c r="N53" i="6"/>
  <c r="N18" i="3"/>
  <c r="N10" i="3"/>
  <c r="N16" i="3"/>
  <c r="N17" i="3"/>
  <c r="N9" i="3"/>
  <c r="N11" i="3"/>
  <c r="N15" i="3"/>
  <c r="N14" i="3"/>
  <c r="N13" i="3"/>
  <c r="M14" i="3"/>
  <c r="M52" i="6"/>
  <c r="M11" i="3"/>
  <c r="M12" i="3"/>
  <c r="M7" i="3"/>
  <c r="M16" i="3"/>
  <c r="M10" i="3"/>
  <c r="M13" i="3"/>
  <c r="M9" i="3"/>
  <c r="M8" i="3"/>
  <c r="M15" i="3"/>
  <c r="M17" i="3"/>
  <c r="V40" i="6"/>
  <c r="V39" i="3"/>
  <c r="V40" i="3"/>
  <c r="J39" i="3"/>
  <c r="J40" i="3"/>
  <c r="J40" i="6"/>
  <c r="Z20" i="3"/>
  <c r="Z27" i="3"/>
  <c r="Z26" i="3"/>
  <c r="Z9" i="3"/>
  <c r="Z28" i="3"/>
  <c r="Z65" i="6"/>
  <c r="Z29" i="3"/>
  <c r="Z17" i="3"/>
  <c r="Z22" i="3"/>
  <c r="Z12" i="3"/>
  <c r="Z13" i="3"/>
  <c r="Z8" i="3"/>
  <c r="Z14" i="3"/>
  <c r="Z15" i="3"/>
  <c r="Z11" i="3"/>
  <c r="Z21" i="3"/>
  <c r="Z16" i="3"/>
  <c r="Z24" i="3"/>
  <c r="Z25" i="3"/>
  <c r="Z30" i="3"/>
  <c r="Z19" i="3"/>
  <c r="Z7" i="3"/>
  <c r="Z23" i="3"/>
  <c r="Z10" i="3"/>
  <c r="Z18" i="3"/>
  <c r="X21" i="3"/>
  <c r="X28" i="3"/>
  <c r="X11" i="3"/>
  <c r="X27" i="3"/>
  <c r="X22" i="3"/>
  <c r="X26" i="3"/>
  <c r="X13" i="3"/>
  <c r="X19" i="3"/>
  <c r="X15" i="3"/>
  <c r="X10" i="3"/>
  <c r="X7" i="3"/>
  <c r="X18" i="3"/>
  <c r="X12" i="3"/>
  <c r="X63" i="6"/>
  <c r="Y64" i="6"/>
  <c r="Y17" i="3"/>
  <c r="Y24" i="3"/>
  <c r="Y23" i="3"/>
  <c r="Y15" i="3"/>
  <c r="Y9" i="3"/>
  <c r="Y29" i="3"/>
  <c r="Y14" i="3"/>
  <c r="Y18" i="3"/>
  <c r="Y26" i="3"/>
  <c r="Y13" i="3"/>
  <c r="Y25" i="3"/>
  <c r="Y27" i="3"/>
  <c r="Y16" i="3"/>
  <c r="Y22" i="3"/>
  <c r="Y8" i="3"/>
  <c r="Y20" i="3"/>
  <c r="Y11" i="3"/>
  <c r="Y28" i="3"/>
  <c r="Y12" i="3"/>
  <c r="Y21" i="3"/>
  <c r="Y10" i="3"/>
  <c r="Y7" i="3"/>
  <c r="Y19" i="3"/>
  <c r="B7" i="3"/>
  <c r="B39" i="3"/>
  <c r="B40" i="3"/>
  <c r="C7" i="3"/>
  <c r="C8" i="3"/>
  <c r="U39" i="3"/>
  <c r="U40" i="3"/>
  <c r="U40" i="6"/>
  <c r="K40" i="6"/>
  <c r="W40" i="6"/>
  <c r="F10" i="3"/>
  <c r="F8" i="3"/>
  <c r="F7" i="3"/>
  <c r="F9" i="3"/>
  <c r="F45" i="6"/>
  <c r="H10" i="3"/>
  <c r="H9" i="3"/>
  <c r="H12" i="3"/>
  <c r="H11" i="3"/>
  <c r="H8" i="3"/>
  <c r="H47" i="6"/>
  <c r="H7" i="3"/>
  <c r="E40" i="6"/>
  <c r="O40" i="6"/>
  <c r="O39" i="3"/>
  <c r="O40" i="3"/>
  <c r="L37" i="3"/>
  <c r="T40" i="6"/>
  <c r="T39" i="3"/>
  <c r="T40" i="3"/>
  <c r="X9" i="3"/>
  <c r="X16" i="3"/>
  <c r="X23" i="3"/>
  <c r="X20" i="3"/>
  <c r="X24" i="3"/>
  <c r="X8" i="3"/>
  <c r="X25" i="3"/>
  <c r="G11" i="3"/>
  <c r="X14" i="3"/>
  <c r="Q39" i="3"/>
  <c r="Q40" i="3"/>
  <c r="D51" i="5"/>
  <c r="D52" i="5"/>
  <c r="E51" i="5"/>
  <c r="E52" i="5"/>
  <c r="J51" i="5"/>
  <c r="J52" i="5"/>
  <c r="B51" i="5"/>
  <c r="B52" i="5"/>
  <c r="H51" i="5"/>
  <c r="H52" i="5"/>
  <c r="M51" i="5"/>
  <c r="M52" i="5"/>
  <c r="F51" i="5"/>
  <c r="F52" i="5"/>
  <c r="E39" i="3"/>
  <c r="E40" i="3"/>
  <c r="I51" i="5"/>
  <c r="I52" i="5"/>
  <c r="N51" i="5"/>
  <c r="N52" i="5"/>
  <c r="K51" i="5"/>
  <c r="K52" i="5"/>
  <c r="O51" i="5"/>
  <c r="O52" i="5"/>
  <c r="C50" i="7"/>
  <c r="C51" i="5"/>
  <c r="C52" i="5"/>
  <c r="G50" i="7"/>
  <c r="G51" i="5"/>
  <c r="G52" i="5"/>
  <c r="G46" i="6"/>
  <c r="G40" i="6"/>
  <c r="G8" i="3"/>
  <c r="G9" i="3"/>
  <c r="G7" i="3"/>
  <c r="K39" i="3"/>
  <c r="K40" i="3"/>
  <c r="M40" i="6"/>
  <c r="M39" i="3"/>
  <c r="M40" i="3"/>
  <c r="C39" i="3"/>
  <c r="C40" i="3"/>
  <c r="N39" i="3"/>
  <c r="N40" i="3"/>
  <c r="N40" i="6"/>
  <c r="Z40" i="6"/>
  <c r="Z39" i="3"/>
  <c r="Z40" i="3"/>
  <c r="H40" i="6"/>
  <c r="H39" i="3"/>
  <c r="H40" i="3"/>
  <c r="L14" i="3"/>
  <c r="L10" i="3"/>
  <c r="L7" i="3"/>
  <c r="L11" i="3"/>
  <c r="L15" i="3"/>
  <c r="L8" i="3"/>
  <c r="L9" i="3"/>
  <c r="L16" i="3"/>
  <c r="L51" i="6"/>
  <c r="L13" i="3"/>
  <c r="L12" i="3"/>
  <c r="F39" i="3"/>
  <c r="F40" i="3"/>
  <c r="F40" i="6"/>
  <c r="Y39" i="3"/>
  <c r="Y40" i="3"/>
  <c r="Y40" i="6"/>
  <c r="X40" i="6"/>
  <c r="S40" i="6"/>
  <c r="S39" i="3"/>
  <c r="S40" i="3"/>
  <c r="R39" i="3"/>
  <c r="R40" i="3"/>
  <c r="R40" i="6"/>
  <c r="X39" i="3"/>
  <c r="X40" i="3"/>
  <c r="G39" i="3"/>
  <c r="G40" i="3"/>
  <c r="L39" i="3"/>
  <c r="L40" i="3"/>
  <c r="L40" i="6"/>
</calcChain>
</file>

<file path=xl/sharedStrings.xml><?xml version="1.0" encoding="utf-8"?>
<sst xmlns="http://schemas.openxmlformats.org/spreadsheetml/2006/main" count="44" uniqueCount="25">
  <si>
    <t>Challenge</t>
  </si>
  <si>
    <t>NB Joueurs</t>
  </si>
  <si>
    <t>Part du Club</t>
  </si>
  <si>
    <t xml:space="preserve">Tarif Entrée </t>
  </si>
  <si>
    <t>A partager</t>
  </si>
  <si>
    <t>Tableau de répartition des gains</t>
  </si>
  <si>
    <t>Réservation Challenge</t>
  </si>
  <si>
    <t>Gain au Premier</t>
  </si>
  <si>
    <t>Total
 Sommes
 versées</t>
  </si>
  <si>
    <t>Recette Brute</t>
  </si>
  <si>
    <t>Bénéfice Club
 (Arrondis)</t>
  </si>
  <si>
    <t>1) Entrez un Tarif</t>
  </si>
  <si>
    <t>Réalisation : ylelievre76@gmail.com</t>
  </si>
  <si>
    <t>Principe : 1 enveloppe par Table</t>
  </si>
  <si>
    <t>Bénéfice Club
 (Arrondi)</t>
  </si>
  <si>
    <t>Part Virtuelle
du Club</t>
  </si>
  <si>
    <t>Nom du Club ?</t>
  </si>
  <si>
    <t>4) Entrez le % pour la part du Club</t>
  </si>
  <si>
    <t>2) Entrez % Challenge</t>
  </si>
  <si>
    <t>Somme totale pour X tours</t>
  </si>
  <si>
    <t>Enveloppe X Tour</t>
  </si>
  <si>
    <t>3) Entrez Somme donnée/x tours</t>
  </si>
  <si>
    <t>Somme totale pour X Tours</t>
  </si>
  <si>
    <t>Enveloppe X Tours</t>
  </si>
  <si>
    <t>Total des sommes
 versées aux joueurs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</si>
</sst>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0.000"/>
    <numFmt numFmtId="166" formatCode="#,##0\ &quot;€&quot;;[Red]#,##0\ &quot;€&quot;"/>
  </numFmts>
  <fonts count="14" x14ac:knownFonts="1">
    <font>
      <sz val="10"/>
      <name val="Arial"/>
    </font>
    <font>
      <sz val="16"/>
      <name val="Verdana"/>
      <family val="2"/>
    </font>
    <font>
      <b/>
      <sz val="16"/>
      <name val="Verdana"/>
      <family val="2"/>
    </font>
    <font>
      <b/>
      <sz val="20"/>
      <name val="Verdana"/>
      <family val="2"/>
    </font>
    <font>
      <sz val="8"/>
      <name val="Arial"/>
    </font>
    <font>
      <sz val="16"/>
      <color indexed="10"/>
      <name val="Verdana"/>
      <family val="2"/>
    </font>
    <font>
      <sz val="16"/>
      <color indexed="12"/>
      <name val="Verdana"/>
      <family val="2"/>
    </font>
    <font>
      <b/>
      <sz val="16"/>
      <color indexed="60"/>
      <name val="Verdana"/>
      <family val="2"/>
    </font>
    <font>
      <sz val="16"/>
      <color indexed="48"/>
      <name val="Verdana"/>
      <family val="2"/>
    </font>
    <font>
      <sz val="18"/>
      <color indexed="12"/>
      <name val="Verdana"/>
      <family val="2"/>
    </font>
    <font>
      <b/>
      <sz val="18"/>
      <name val="Verdana"/>
      <family val="2"/>
    </font>
    <font>
      <sz val="16"/>
      <color rgb="FFFF0000"/>
      <name val="Verdana"/>
      <family val="2"/>
    </font>
    <font>
      <sz val="16"/>
      <color rgb="FF0070C0"/>
      <name val="Verdana"/>
      <family val="2"/>
    </font>
    <font>
      <b/>
      <sz val="16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9.9978637043366805E-2"/>
        <bgColor indexed="64"/>
      </patternFill>
    </fill>
  </fills>
  <borders count="48">
    <border>
      <left/>
      <right/>
      <top/>
      <bottom/>
      <diagonal/>
    </border>
    <border>
      <left style="double">
        <color indexed="60"/>
      </left>
      <right/>
      <top style="double">
        <color indexed="60"/>
      </top>
      <bottom style="medium">
        <color indexed="64"/>
      </bottom>
      <diagonal/>
    </border>
    <border>
      <left style="medium">
        <color indexed="60"/>
      </left>
      <right style="medium">
        <color indexed="64"/>
      </right>
      <top style="double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0"/>
      </top>
      <bottom style="medium">
        <color indexed="64"/>
      </bottom>
      <diagonal/>
    </border>
    <border>
      <left style="medium">
        <color indexed="64"/>
      </left>
      <right style="double">
        <color indexed="60"/>
      </right>
      <top style="double">
        <color indexed="60"/>
      </top>
      <bottom style="medium">
        <color indexed="64"/>
      </bottom>
      <diagonal/>
    </border>
    <border>
      <left style="double">
        <color indexed="60"/>
      </left>
      <right/>
      <top/>
      <bottom style="dashed">
        <color indexed="64"/>
      </bottom>
      <diagonal/>
    </border>
    <border>
      <left style="medium">
        <color indexed="60"/>
      </left>
      <right style="medium">
        <color indexed="64"/>
      </right>
      <top/>
      <bottom style="dashed">
        <color indexed="64"/>
      </bottom>
      <diagonal/>
    </border>
    <border>
      <left style="medium">
        <color indexed="60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0"/>
      </left>
      <right/>
      <top style="dashed">
        <color indexed="64"/>
      </top>
      <bottom style="dashed">
        <color indexed="64"/>
      </bottom>
      <diagonal/>
    </border>
    <border>
      <left style="double">
        <color indexed="60"/>
      </left>
      <right/>
      <top/>
      <bottom/>
      <diagonal/>
    </border>
    <border>
      <left style="double">
        <color indexed="60"/>
      </left>
      <right/>
      <top style="thin">
        <color indexed="64"/>
      </top>
      <bottom style="thin">
        <color indexed="64"/>
      </bottom>
      <diagonal/>
    </border>
    <border>
      <left style="medium">
        <color indexed="6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0"/>
      </right>
      <top style="thin">
        <color indexed="64"/>
      </top>
      <bottom style="thin">
        <color indexed="64"/>
      </bottom>
      <diagonal/>
    </border>
    <border>
      <left style="medium">
        <color indexed="6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0"/>
      </left>
      <right/>
      <top style="medium">
        <color indexed="64"/>
      </top>
      <bottom style="medium">
        <color indexed="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0"/>
      </bottom>
      <diagonal/>
    </border>
    <border>
      <left style="double">
        <color indexed="60"/>
      </left>
      <right style="medium">
        <color indexed="60"/>
      </right>
      <top style="medium">
        <color indexed="60"/>
      </top>
      <bottom style="double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double">
        <color indexed="6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0"/>
      </left>
      <right style="double">
        <color indexed="60"/>
      </right>
      <top style="thin">
        <color indexed="64"/>
      </top>
      <bottom style="thin">
        <color indexed="64"/>
      </bottom>
      <diagonal/>
    </border>
    <border>
      <left style="double">
        <color indexed="6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0"/>
      </left>
      <right style="medium">
        <color indexed="6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double">
        <color theme="9" tint="-0.499984740745262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5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6" fontId="6" fillId="0" borderId="6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6" fontId="6" fillId="0" borderId="12" xfId="0" applyNumberFormat="1" applyFont="1" applyBorder="1" applyAlignment="1">
      <alignment horizontal="center" vertical="center"/>
    </xf>
    <xf numFmtId="6" fontId="6" fillId="0" borderId="13" xfId="0" applyNumberFormat="1" applyFont="1" applyBorder="1" applyAlignment="1">
      <alignment horizontal="center" vertical="center"/>
    </xf>
    <xf numFmtId="6" fontId="5" fillId="0" borderId="13" xfId="0" applyNumberFormat="1" applyFont="1" applyBorder="1" applyAlignment="1">
      <alignment horizontal="center" vertical="center"/>
    </xf>
    <xf numFmtId="6" fontId="6" fillId="0" borderId="14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6" fontId="6" fillId="0" borderId="15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6" fontId="2" fillId="4" borderId="20" xfId="0" applyNumberFormat="1" applyFont="1" applyFill="1" applyBorder="1" applyAlignment="1">
      <alignment horizontal="center" vertical="center"/>
    </xf>
    <xf numFmtId="6" fontId="11" fillId="0" borderId="12" xfId="0" applyNumberFormat="1" applyFont="1" applyBorder="1" applyAlignment="1">
      <alignment horizontal="center" vertical="center"/>
    </xf>
    <xf numFmtId="6" fontId="12" fillId="0" borderId="21" xfId="0" applyNumberFormat="1" applyFont="1" applyBorder="1" applyAlignment="1">
      <alignment horizontal="center" vertical="center"/>
    </xf>
    <xf numFmtId="6" fontId="6" fillId="0" borderId="22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6" fontId="8" fillId="0" borderId="24" xfId="0" applyNumberFormat="1" applyFont="1" applyBorder="1" applyAlignment="1">
      <alignment horizontal="center" vertical="center"/>
    </xf>
    <xf numFmtId="6" fontId="6" fillId="0" borderId="25" xfId="0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6" fontId="6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6" fontId="5" fillId="0" borderId="31" xfId="0" applyNumberFormat="1" applyFont="1" applyBorder="1" applyAlignment="1">
      <alignment horizontal="center" vertical="center"/>
    </xf>
    <xf numFmtId="6" fontId="6" fillId="0" borderId="32" xfId="0" applyNumberFormat="1" applyFont="1" applyBorder="1" applyAlignment="1">
      <alignment horizontal="center" vertical="center"/>
    </xf>
    <xf numFmtId="15" fontId="1" fillId="5" borderId="33" xfId="0" applyNumberFormat="1" applyFont="1" applyFill="1" applyBorder="1" applyAlignment="1">
      <alignment horizontal="center" wrapText="1"/>
    </xf>
    <xf numFmtId="6" fontId="2" fillId="5" borderId="33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33" xfId="0" applyNumberFormat="1" applyFont="1" applyFill="1" applyBorder="1" applyAlignment="1" applyProtection="1">
      <alignment horizontal="center" vertical="center"/>
      <protection locked="0"/>
    </xf>
    <xf numFmtId="6" fontId="6" fillId="0" borderId="34" xfId="0" applyNumberFormat="1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6" fontId="1" fillId="6" borderId="27" xfId="0" applyNumberFormat="1" applyFont="1" applyFill="1" applyBorder="1" applyAlignment="1">
      <alignment horizontal="center"/>
    </xf>
    <xf numFmtId="6" fontId="5" fillId="6" borderId="27" xfId="0" applyNumberFormat="1" applyFont="1" applyFill="1" applyBorder="1" applyAlignment="1">
      <alignment horizontal="center"/>
    </xf>
    <xf numFmtId="6" fontId="6" fillId="6" borderId="27" xfId="0" applyNumberFormat="1" applyFont="1" applyFill="1" applyBorder="1" applyAlignment="1">
      <alignment horizontal="center"/>
    </xf>
    <xf numFmtId="6" fontId="6" fillId="6" borderId="28" xfId="0" applyNumberFormat="1" applyFont="1" applyFill="1" applyBorder="1" applyAlignment="1">
      <alignment horizontal="center"/>
    </xf>
    <xf numFmtId="6" fontId="11" fillId="0" borderId="0" xfId="0" applyNumberFormat="1" applyFont="1" applyAlignment="1">
      <alignment horizontal="center" vertical="center"/>
    </xf>
    <xf numFmtId="6" fontId="11" fillId="0" borderId="34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6" fontId="10" fillId="4" borderId="20" xfId="0" applyNumberFormat="1" applyFont="1" applyFill="1" applyBorder="1" applyAlignment="1">
      <alignment horizontal="center" vertical="center"/>
    </xf>
    <xf numFmtId="6" fontId="11" fillId="0" borderId="21" xfId="0" applyNumberFormat="1" applyFont="1" applyBorder="1" applyAlignment="1">
      <alignment horizontal="center" vertical="center"/>
    </xf>
    <xf numFmtId="6" fontId="11" fillId="0" borderId="24" xfId="0" applyNumberFormat="1" applyFont="1" applyBorder="1" applyAlignment="1">
      <alignment horizontal="center" vertical="center"/>
    </xf>
    <xf numFmtId="6" fontId="11" fillId="0" borderId="13" xfId="0" applyNumberFormat="1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6" fontId="6" fillId="7" borderId="39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0" fontId="1" fillId="8" borderId="8" xfId="0" applyFont="1" applyFill="1" applyBorder="1" applyAlignment="1">
      <alignment horizontal="center" vertical="center"/>
    </xf>
    <xf numFmtId="166" fontId="2" fillId="5" borderId="33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6" fontId="8" fillId="0" borderId="40" xfId="0" applyNumberFormat="1" applyFont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42" xfId="0" applyFont="1" applyFill="1" applyBorder="1" applyAlignment="1">
      <alignment horizontal="center" vertic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5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center" vertical="center"/>
      <protection locked="0"/>
    </xf>
    <xf numFmtId="15" fontId="1" fillId="4" borderId="0" xfId="0" applyNumberFormat="1" applyFont="1" applyFill="1" applyAlignment="1">
      <alignment horizontal="center" vertical="center"/>
    </xf>
    <xf numFmtId="2" fontId="1" fillId="5" borderId="33" xfId="0" applyNumberFormat="1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2" fillId="0" borderId="0" xfId="0" applyFont="1"/>
    <xf numFmtId="0" fontId="13" fillId="0" borderId="0" xfId="0" applyFont="1" applyAlignment="1">
      <alignment horizontal="center"/>
    </xf>
    <xf numFmtId="0" fontId="10" fillId="1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3116-1B86-44EE-98E3-4C2256432112}">
  <sheetPr>
    <pageSetUpPr fitToPage="1"/>
  </sheetPr>
  <dimension ref="A1:AY81"/>
  <sheetViews>
    <sheetView tabSelected="1" zoomScale="60" zoomScaleNormal="60" workbookViewId="0">
      <selection activeCell="S4" sqref="S4"/>
    </sheetView>
  </sheetViews>
  <sheetFormatPr baseColWidth="10" defaultRowHeight="19.5" x14ac:dyDescent="0.25"/>
  <cols>
    <col min="1" max="1" width="35.28515625" style="1" bestFit="1" customWidth="1"/>
    <col min="2" max="26" width="14.7109375" style="1" customWidth="1"/>
    <col min="52" max="16384" width="11.42578125" style="1"/>
  </cols>
  <sheetData>
    <row r="1" spans="1:51" ht="24.75" x14ac:dyDescent="0.25">
      <c r="A1" s="84" t="s">
        <v>16</v>
      </c>
      <c r="B1" s="84"/>
      <c r="C1" s="84"/>
      <c r="D1" s="84"/>
      <c r="E1" s="84"/>
      <c r="F1" s="83" t="s">
        <v>11</v>
      </c>
      <c r="G1" s="83"/>
      <c r="H1" s="83"/>
      <c r="I1" s="7"/>
      <c r="J1" s="88" t="s">
        <v>18</v>
      </c>
      <c r="K1" s="88"/>
      <c r="L1" s="88"/>
      <c r="M1" s="88"/>
      <c r="N1" s="7"/>
      <c r="O1" s="88" t="s">
        <v>21</v>
      </c>
      <c r="P1" s="88"/>
      <c r="Q1" s="88"/>
      <c r="R1" s="88"/>
      <c r="S1" s="88"/>
      <c r="T1" s="88"/>
      <c r="U1" s="88"/>
      <c r="V1" s="83" t="s">
        <v>17</v>
      </c>
      <c r="W1" s="83"/>
      <c r="X1" s="83"/>
      <c r="Y1" s="83"/>
      <c r="Z1" s="83"/>
    </row>
    <row r="2" spans="1:51" x14ac:dyDescent="0.25">
      <c r="A2" s="85" t="s">
        <v>5</v>
      </c>
      <c r="B2" s="85"/>
      <c r="C2" s="85"/>
      <c r="D2" s="85"/>
      <c r="E2" s="85"/>
    </row>
    <row r="3" spans="1:51" ht="20.25" thickBot="1" x14ac:dyDescent="0.3">
      <c r="A3" s="4"/>
      <c r="B3" s="4"/>
      <c r="C3" s="4"/>
      <c r="D3" s="4"/>
      <c r="E3" s="4"/>
    </row>
    <row r="4" spans="1:51" ht="21" thickTop="1" thickBot="1" x14ac:dyDescent="0.3">
      <c r="A4" s="49" t="s">
        <v>3</v>
      </c>
      <c r="B4" s="50">
        <v>15</v>
      </c>
      <c r="C4" s="5"/>
      <c r="E4" s="86" t="s">
        <v>6</v>
      </c>
      <c r="F4" s="86"/>
      <c r="G4" s="86"/>
      <c r="H4" s="86"/>
      <c r="I4" s="51">
        <v>0</v>
      </c>
      <c r="K4" s="86" t="s">
        <v>22</v>
      </c>
      <c r="L4" s="86"/>
      <c r="M4" s="86"/>
      <c r="N4" s="86"/>
      <c r="O4" s="73">
        <v>0</v>
      </c>
      <c r="Q4" s="87" t="s">
        <v>2</v>
      </c>
      <c r="R4" s="87"/>
      <c r="S4" s="51">
        <v>0</v>
      </c>
      <c r="U4" s="89" t="s">
        <v>13</v>
      </c>
      <c r="V4" s="89"/>
      <c r="W4" s="89"/>
      <c r="X4" s="89"/>
      <c r="Y4" s="89"/>
    </row>
    <row r="5" spans="1:51" ht="21" thickTop="1" thickBot="1" x14ac:dyDescent="0.3">
      <c r="C5" s="5"/>
      <c r="D5" s="6"/>
      <c r="E5" s="7"/>
    </row>
    <row r="6" spans="1:51" s="13" customFormat="1" ht="21" thickTop="1" thickBot="1" x14ac:dyDescent="0.25">
      <c r="A6" s="8" t="s">
        <v>1</v>
      </c>
      <c r="B6" s="9">
        <v>4</v>
      </c>
      <c r="C6" s="10">
        <v>8</v>
      </c>
      <c r="D6" s="10">
        <v>12</v>
      </c>
      <c r="E6" s="10">
        <v>16</v>
      </c>
      <c r="F6" s="10">
        <v>20</v>
      </c>
      <c r="G6" s="10">
        <v>24</v>
      </c>
      <c r="H6" s="10">
        <v>28</v>
      </c>
      <c r="I6" s="10">
        <v>32</v>
      </c>
      <c r="J6" s="10">
        <v>36</v>
      </c>
      <c r="K6" s="10">
        <v>40</v>
      </c>
      <c r="L6" s="10">
        <v>44</v>
      </c>
      <c r="M6" s="10">
        <v>48</v>
      </c>
      <c r="N6" s="10">
        <v>52</v>
      </c>
      <c r="O6" s="10">
        <v>56</v>
      </c>
      <c r="P6" s="10">
        <v>60</v>
      </c>
      <c r="Q6" s="10">
        <v>64</v>
      </c>
      <c r="R6" s="10">
        <v>68</v>
      </c>
      <c r="S6" s="10">
        <v>72</v>
      </c>
      <c r="T6" s="10">
        <v>76</v>
      </c>
      <c r="U6" s="10">
        <v>80</v>
      </c>
      <c r="V6" s="10">
        <v>84</v>
      </c>
      <c r="W6" s="10">
        <v>88</v>
      </c>
      <c r="X6" s="10">
        <v>92</v>
      </c>
      <c r="Y6" s="10">
        <v>96</v>
      </c>
      <c r="Z6" s="11">
        <v>100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s="13" customFormat="1" x14ac:dyDescent="0.2">
      <c r="A7" s="14" t="s">
        <v>7</v>
      </c>
      <c r="B7" s="15">
        <f>SUM(B37)*Feuil3!B41</f>
        <v>60</v>
      </c>
      <c r="C7" s="15">
        <f>SUM(C37)*Feuil3!C41</f>
        <v>84</v>
      </c>
      <c r="D7" s="15">
        <f>MROUND(SUM(D37)*Feuil3!D41,5)</f>
        <v>90</v>
      </c>
      <c r="E7" s="15">
        <f>MROUND(SUM(E37)*Feuil3!E41,5)</f>
        <v>120</v>
      </c>
      <c r="F7" s="15">
        <f>MROUND(SUM(F37)*Feuil3!F41,5)</f>
        <v>120</v>
      </c>
      <c r="G7" s="15">
        <f>MROUND(SUM(G37)*Feuil3!G41,5)</f>
        <v>135</v>
      </c>
      <c r="H7" s="15">
        <f>MROUND(SUM(H37)*Feuil3!H41,5)</f>
        <v>145</v>
      </c>
      <c r="I7" s="15">
        <f>MROUND(SUM(I37)*Feuil3!I41,5)</f>
        <v>145</v>
      </c>
      <c r="J7" s="15">
        <f>MROUND(SUM(J37)*Feuil3!J41,5)</f>
        <v>155</v>
      </c>
      <c r="K7" s="15">
        <f>MROUND(SUM(K37)*Feuil3!K41,5)</f>
        <v>170</v>
      </c>
      <c r="L7" s="15">
        <f>MROUND(SUM(L37)*Feuil3!L41,5)</f>
        <v>180</v>
      </c>
      <c r="M7" s="15">
        <f>MROUND(SUM(M37)*Feuil3!M41,5)</f>
        <v>195</v>
      </c>
      <c r="N7" s="15">
        <f>MROUND(SUM(N37)*Feuil3!N41,5)</f>
        <v>190</v>
      </c>
      <c r="O7" s="15">
        <f>MROUND(SUM(O37)*Feuil3!O41,5)</f>
        <v>200</v>
      </c>
      <c r="P7" s="15">
        <f>MROUND(SUM(P37)*Feuil3!P41,5)</f>
        <v>205</v>
      </c>
      <c r="Q7" s="15">
        <f>MROUND(SUM(Q37)*Feuil3!Q41,5)</f>
        <v>210</v>
      </c>
      <c r="R7" s="15">
        <f>MROUND(SUM(R37)*Feuil3!R41,5)</f>
        <v>215</v>
      </c>
      <c r="S7" s="15">
        <f>MROUND(SUM(S37)*Feuil3!S41,5)</f>
        <v>215</v>
      </c>
      <c r="T7" s="15">
        <f>MROUND(SUM(T37)*Feuil3!T41,5)</f>
        <v>215</v>
      </c>
      <c r="U7" s="15">
        <f>MROUND(SUM(U37)*Feuil3!U41,5)</f>
        <v>220</v>
      </c>
      <c r="V7" s="15">
        <f>MROUND(SUM(V37)*Feuil3!V41,5)</f>
        <v>225</v>
      </c>
      <c r="W7" s="15">
        <f>MROUND(SUM(W37)*Feuil3!W41,5)</f>
        <v>230</v>
      </c>
      <c r="X7" s="15">
        <f>MROUND(SUM(X37)*Feuil3!X41,5)</f>
        <v>235</v>
      </c>
      <c r="Y7" s="15">
        <f>MROUND(SUM(Y37)*Feuil3!Y41,5)</f>
        <v>240</v>
      </c>
      <c r="Z7" s="15">
        <f>MROUND(SUM(Z37)*Feuil3!Z41,5)</f>
        <v>250</v>
      </c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1:51" s="13" customFormat="1" x14ac:dyDescent="0.2">
      <c r="A8" s="14">
        <v>2</v>
      </c>
      <c r="B8" s="16"/>
      <c r="C8" s="15">
        <f>SUM(C37)*Feuil3!C42</f>
        <v>36</v>
      </c>
      <c r="D8" s="15">
        <f>MROUND(SUM(D37)*Feuil3!D42,5)</f>
        <v>70</v>
      </c>
      <c r="E8" s="15">
        <f>MROUND(SUM(E37)*Feuil3!E42,5)</f>
        <v>65</v>
      </c>
      <c r="F8" s="15">
        <f>MROUND(SUM(F37)*Feuil3!F42,5)</f>
        <v>75</v>
      </c>
      <c r="G8" s="15">
        <f>MROUND(SUM(G37)*Feuil3!G42,5)</f>
        <v>85</v>
      </c>
      <c r="H8" s="15">
        <f>MROUND(SUM(H37)*Feuil3!H42,5)</f>
        <v>90</v>
      </c>
      <c r="I8" s="15">
        <f>MROUND(SUM(I37)*Feuil3!I42,5)</f>
        <v>105</v>
      </c>
      <c r="J8" s="15">
        <f>MROUND(SUM(J37)*Feuil3!J42,5)</f>
        <v>110</v>
      </c>
      <c r="K8" s="15">
        <f>MROUND(SUM(K37)*Feuil3!K42,5)</f>
        <v>110</v>
      </c>
      <c r="L8" s="15">
        <f>MROUND(SUM(L37)*Feuil3!L42,5)</f>
        <v>115</v>
      </c>
      <c r="M8" s="15">
        <f>MROUND(SUM(M37)*Feuil3!M42,5)</f>
        <v>125</v>
      </c>
      <c r="N8" s="15">
        <f>MROUND(SUM(N37)*Feuil3!N42,5)</f>
        <v>135</v>
      </c>
      <c r="O8" s="15">
        <f>MROUND(SUM(O37)*Feuil3!O42,5)</f>
        <v>140</v>
      </c>
      <c r="P8" s="15">
        <f>MROUND(SUM(P37)*Feuil3!P42,5)</f>
        <v>145</v>
      </c>
      <c r="Q8" s="15">
        <f>MROUND(SUM(Q37)*Feuil3!Q42,5)</f>
        <v>150</v>
      </c>
      <c r="R8" s="15">
        <f>MROUND(SUM(R37)*Feuil3!R42,5)</f>
        <v>155</v>
      </c>
      <c r="S8" s="15">
        <f>MROUND(SUM(S37)*Feuil3!S42,5)</f>
        <v>155</v>
      </c>
      <c r="T8" s="15">
        <f>MROUND(SUM(T37)*Feuil3!T42,5)</f>
        <v>160</v>
      </c>
      <c r="U8" s="15">
        <f>MROUND(SUM(U37)*Feuil3!U42,5)</f>
        <v>165</v>
      </c>
      <c r="V8" s="15">
        <f>MROUND(SUM(V37)*Feuil3!V42,5)</f>
        <v>170</v>
      </c>
      <c r="W8" s="15">
        <f>MROUND(SUM(W37)*Feuil3!W42,5)</f>
        <v>175</v>
      </c>
      <c r="X8" s="15">
        <f>MROUND(SUM(X37)*Feuil3!X42,5)</f>
        <v>180</v>
      </c>
      <c r="Y8" s="15">
        <f>MROUND(SUM(Y37)*Feuil3!Y42,5)</f>
        <v>180</v>
      </c>
      <c r="Z8" s="15">
        <f>MROUND(SUM(Z37)*Feuil3!Z42,5)</f>
        <v>190</v>
      </c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3" customFormat="1" x14ac:dyDescent="0.2">
      <c r="A9" s="14">
        <v>3</v>
      </c>
      <c r="B9" s="16"/>
      <c r="C9" s="17"/>
      <c r="D9" s="15">
        <f>MROUND(SUM(D37)*Feuil3!D43,5)</f>
        <v>20</v>
      </c>
      <c r="E9" s="15">
        <f>MROUND(SUM(E37)*Feuil3!E43,5)</f>
        <v>35</v>
      </c>
      <c r="F9" s="15">
        <f>MROUND(SUM(F37)*Feuil3!F43,5)</f>
        <v>50</v>
      </c>
      <c r="G9" s="15">
        <f>MROUND(SUM(G37)*Feuil3!G43,5)</f>
        <v>60</v>
      </c>
      <c r="H9" s="15">
        <f>MROUND(SUM(H37)*Feuil3!H43,5)</f>
        <v>65</v>
      </c>
      <c r="I9" s="15">
        <f>MROUND(SUM(I37)*Feuil3!I43,5)</f>
        <v>70</v>
      </c>
      <c r="J9" s="15">
        <f>MROUND(SUM(J37)*Feuil3!J43,5)</f>
        <v>70</v>
      </c>
      <c r="K9" s="15">
        <f>MROUND(SUM(K37)*Feuil3!K43,5)</f>
        <v>75</v>
      </c>
      <c r="L9" s="15">
        <f>MROUND(SUM(L37)*Feuil3!L43,5)</f>
        <v>80</v>
      </c>
      <c r="M9" s="15">
        <f>MROUND(SUM(M37)*Feuil3!M43,5)</f>
        <v>85</v>
      </c>
      <c r="N9" s="15">
        <f>MROUND(SUM(N37)*Feuil3!N43,5)</f>
        <v>85</v>
      </c>
      <c r="O9" s="15">
        <f>MROUND(SUM(O37)*Feuil3!O43,5)</f>
        <v>80</v>
      </c>
      <c r="P9" s="15">
        <f>MROUND(SUM(P37)*Feuil3!P43,5)</f>
        <v>85</v>
      </c>
      <c r="Q9" s="15">
        <f>MROUND(SUM(Q37)*Feuil3!Q43,5)</f>
        <v>85</v>
      </c>
      <c r="R9" s="15">
        <f>MROUND(SUM(R37)*Feuil3!R43,5)</f>
        <v>85</v>
      </c>
      <c r="S9" s="15">
        <f>MROUND(SUM(S37)*Feuil3!S43,5)</f>
        <v>90</v>
      </c>
      <c r="T9" s="15">
        <f>MROUND(SUM(T37)*Feuil3!T43,5)</f>
        <v>95</v>
      </c>
      <c r="U9" s="15">
        <f>MROUND(SUM(U37)*Feuil3!U43,5)</f>
        <v>95</v>
      </c>
      <c r="V9" s="15">
        <f>MROUND(SUM(V37)*Feuil3!V43,5)</f>
        <v>95</v>
      </c>
      <c r="W9" s="15">
        <f>MROUND(SUM(W37)*Feuil3!W43,5)</f>
        <v>95</v>
      </c>
      <c r="X9" s="15">
        <f>MROUND(SUM(X37)*Feuil3!X43,5)</f>
        <v>100</v>
      </c>
      <c r="Y9" s="15">
        <f>MROUND(SUM(Y37)*Feuil3!Y43,5)</f>
        <v>100</v>
      </c>
      <c r="Z9" s="15">
        <f>MROUND(SUM(Z37)*Feuil3!Z43,5)</f>
        <v>100</v>
      </c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</row>
    <row r="10" spans="1:51" s="13" customFormat="1" x14ac:dyDescent="0.2">
      <c r="A10" s="14">
        <v>4</v>
      </c>
      <c r="B10" s="16"/>
      <c r="C10" s="17"/>
      <c r="D10" s="17"/>
      <c r="E10" s="15">
        <f>B4</f>
        <v>15</v>
      </c>
      <c r="F10" s="15">
        <f>MROUND(SUM(F37)*Feuil3!F44,5)</f>
        <v>35</v>
      </c>
      <c r="G10" s="15">
        <f>MROUND(SUM(G37)*Feuil3!G44,5)</f>
        <v>35</v>
      </c>
      <c r="H10" s="15">
        <f>MROUND(SUM(H37)*Feuil3!H44,5)</f>
        <v>40</v>
      </c>
      <c r="I10" s="15">
        <f>MROUND(SUM(I37)*Feuil3!I44,5)</f>
        <v>50</v>
      </c>
      <c r="J10" s="15">
        <f>MROUND(SUM(J37)*Feuil3!J44,5)</f>
        <v>55</v>
      </c>
      <c r="K10" s="15">
        <f>MROUND(SUM(K37)*Feuil3!K44,5)</f>
        <v>60</v>
      </c>
      <c r="L10" s="15">
        <f>MROUND(SUM(L37)*Feuil3!L44,5)</f>
        <v>60</v>
      </c>
      <c r="M10" s="15">
        <f>MROUND(SUM(M37)*Feuil3!M44,5)</f>
        <v>65</v>
      </c>
      <c r="N10" s="15">
        <f>MROUND(SUM(N37)*Feuil3!N44,5)</f>
        <v>65</v>
      </c>
      <c r="O10" s="15">
        <f>MROUND(SUM(O37)*Feuil3!O44,5)</f>
        <v>70</v>
      </c>
      <c r="P10" s="15">
        <f>MROUND(SUM(P37)*Feuil3!P44,5)</f>
        <v>75</v>
      </c>
      <c r="Q10" s="15">
        <f>MROUND(SUM(Q37)*Feuil3!Q44,5)</f>
        <v>75</v>
      </c>
      <c r="R10" s="15">
        <f>MROUND(SUM(R37)*Feuil3!R44,5)</f>
        <v>75</v>
      </c>
      <c r="S10" s="15">
        <f>MROUND(SUM(S37)*Feuil3!S44,5)</f>
        <v>80</v>
      </c>
      <c r="T10" s="15">
        <f>MROUND(SUM(T37)*Feuil3!T44,5)</f>
        <v>85</v>
      </c>
      <c r="U10" s="15">
        <f>MROUND(SUM(U37)*Feuil3!U44,5)</f>
        <v>90</v>
      </c>
      <c r="V10" s="15">
        <f>MROUND(SUM(V37)*Feuil3!V44,5)</f>
        <v>90</v>
      </c>
      <c r="W10" s="15">
        <f>MROUND(SUM(W37)*Feuil3!W44,5)</f>
        <v>90</v>
      </c>
      <c r="X10" s="15">
        <f>MROUND(SUM(X37)*Feuil3!X44,5)</f>
        <v>95</v>
      </c>
      <c r="Y10" s="15">
        <f>MROUND(SUM(Y37)*Feuil3!Y44,5)</f>
        <v>95</v>
      </c>
      <c r="Z10" s="15">
        <f>MROUND(SUM(Z37)*Feuil3!Z44,5)</f>
        <v>90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3" customFormat="1" x14ac:dyDescent="0.2">
      <c r="A11" s="14">
        <v>5</v>
      </c>
      <c r="B11" s="16"/>
      <c r="C11" s="17"/>
      <c r="D11" s="17"/>
      <c r="E11" s="17"/>
      <c r="F11" s="15">
        <f>B4</f>
        <v>15</v>
      </c>
      <c r="G11" s="15">
        <f>MROUND(SUM(G37)*Feuil3!G45,5)</f>
        <v>35</v>
      </c>
      <c r="H11" s="15">
        <f>MROUND(SUM(H37)*Feuil3!H45,5)</f>
        <v>40</v>
      </c>
      <c r="I11" s="15">
        <f>MROUND(SUM(I37)*Feuil3!I45,5)</f>
        <v>40</v>
      </c>
      <c r="J11" s="15">
        <f>MROUND(SUM(J37)*Feuil3!J45,5)</f>
        <v>45</v>
      </c>
      <c r="K11" s="15">
        <f>MROUND(SUM(K37)*Feuil3!K45,5)</f>
        <v>50</v>
      </c>
      <c r="L11" s="15">
        <f>MROUND(SUM(L37)*Feuil3!L45,5)</f>
        <v>50</v>
      </c>
      <c r="M11" s="15">
        <f>MROUND(SUM(M37)*Feuil3!M45,5)</f>
        <v>50</v>
      </c>
      <c r="N11" s="15">
        <f>MROUND(SUM(N37)*Feuil3!N45,5)</f>
        <v>55</v>
      </c>
      <c r="O11" s="15">
        <f>MROUND(SUM(O37)*Feuil3!O45,5)</f>
        <v>55</v>
      </c>
      <c r="P11" s="15">
        <f>MROUND(SUM(P37)*Feuil3!P45,5)</f>
        <v>60</v>
      </c>
      <c r="Q11" s="15">
        <f>MROUND(SUM(Q37)*Feuil3!Q45,5)</f>
        <v>65</v>
      </c>
      <c r="R11" s="15">
        <f>MROUND(SUM(R37)*Feuil3!R45,5)</f>
        <v>65</v>
      </c>
      <c r="S11" s="15">
        <f>MROUND(SUM(S37)*Feuil3!S45,5)</f>
        <v>70</v>
      </c>
      <c r="T11" s="15">
        <f>MROUND(SUM(T37)*Feuil3!T45,5)</f>
        <v>75</v>
      </c>
      <c r="U11" s="15">
        <f>MROUND(SUM(U37)*Feuil3!U45,5)</f>
        <v>80</v>
      </c>
      <c r="V11" s="15">
        <f>MROUND(SUM(V37)*Feuil3!V45,5)</f>
        <v>75</v>
      </c>
      <c r="W11" s="15">
        <f>MROUND(SUM(W37)*Feuil3!W45,5)</f>
        <v>80</v>
      </c>
      <c r="X11" s="15">
        <f>MROUND(SUM(X37)*Feuil3!X45,5)</f>
        <v>85</v>
      </c>
      <c r="Y11" s="15">
        <f>MROUND(SUM(Y37)*Feuil3!Y45,5)</f>
        <v>80</v>
      </c>
      <c r="Z11" s="15">
        <f>MROUND(SUM(Z37)*Feuil3!Z45,5)</f>
        <v>85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3" customFormat="1" x14ac:dyDescent="0.2">
      <c r="A12" s="14">
        <v>6</v>
      </c>
      <c r="B12" s="16"/>
      <c r="C12" s="17"/>
      <c r="D12" s="17"/>
      <c r="E12" s="17"/>
      <c r="F12" s="17"/>
      <c r="G12" s="15">
        <f>B4</f>
        <v>15</v>
      </c>
      <c r="H12" s="15">
        <f>MROUND(SUM(H37)*Feuil3!H46,5)</f>
        <v>25</v>
      </c>
      <c r="I12" s="15">
        <f>MROUND(SUM(I37)*Feuil3!I46,5)</f>
        <v>30</v>
      </c>
      <c r="J12" s="15">
        <f>MROUND(SUM(J37)*Feuil3!J46,5)</f>
        <v>35</v>
      </c>
      <c r="K12" s="15">
        <f>MROUND(SUM(K37)*Feuil3!K46,5)</f>
        <v>40</v>
      </c>
      <c r="L12" s="15">
        <f>MROUND(SUM(L37)*Feuil3!L46,5)</f>
        <v>45</v>
      </c>
      <c r="M12" s="15">
        <f>MROUND(SUM(M37)*Feuil3!M46,5)</f>
        <v>45</v>
      </c>
      <c r="N12" s="15">
        <f>MROUND(SUM(N37)*Feuil3!N46,5)</f>
        <v>50</v>
      </c>
      <c r="O12" s="15">
        <f>MROUND(SUM(O37)*Feuil3!O46,5)</f>
        <v>50</v>
      </c>
      <c r="P12" s="15">
        <f>MROUND(SUM(P37)*Feuil3!P46,5)</f>
        <v>55</v>
      </c>
      <c r="Q12" s="15">
        <f>MROUND(SUM(Q37)*Feuil3!Q46,5)</f>
        <v>60</v>
      </c>
      <c r="R12" s="15">
        <f>MROUND(SUM(R37)*Feuil3!R46,5)</f>
        <v>60</v>
      </c>
      <c r="S12" s="15">
        <f>MROUND(SUM(S37)*Feuil3!S46,5)</f>
        <v>60</v>
      </c>
      <c r="T12" s="15">
        <f>MROUND(SUM(T37)*Feuil3!T46,5)</f>
        <v>65</v>
      </c>
      <c r="U12" s="15">
        <f>MROUND(SUM(U37)*Feuil3!U46,5)</f>
        <v>65</v>
      </c>
      <c r="V12" s="15">
        <f>MROUND(SUM(V37)*Feuil3!V46,5)</f>
        <v>70</v>
      </c>
      <c r="W12" s="15">
        <f>MROUND(SUM(W37)*Feuil3!W46,5)</f>
        <v>75</v>
      </c>
      <c r="X12" s="15">
        <f>MROUND(SUM(X37)*Feuil3!X46,5)</f>
        <v>70</v>
      </c>
      <c r="Y12" s="15">
        <f>MROUND(SUM(Y37)*Feuil3!Y46,5)</f>
        <v>70</v>
      </c>
      <c r="Z12" s="15">
        <f>MROUND(SUM(Z37)*Feuil3!Z46,5)</f>
        <v>75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3" customFormat="1" x14ac:dyDescent="0.2">
      <c r="A13" s="18">
        <v>7</v>
      </c>
      <c r="B13" s="16"/>
      <c r="C13" s="17"/>
      <c r="D13" s="17"/>
      <c r="E13" s="17"/>
      <c r="F13" s="17"/>
      <c r="G13" s="17"/>
      <c r="H13" s="15">
        <f>B4</f>
        <v>15</v>
      </c>
      <c r="I13" s="15">
        <f>MROUND(SUM(I37)*Feuil3!I47,5)</f>
        <v>25</v>
      </c>
      <c r="J13" s="15">
        <f>MROUND(SUM(J37)*Feuil3!J47,5)</f>
        <v>30</v>
      </c>
      <c r="K13" s="15">
        <f>MROUND(SUM(K37)*Feuil3!K47,5)</f>
        <v>35</v>
      </c>
      <c r="L13" s="15">
        <f>MROUND(SUM(L37)*Feuil3!L47,5)</f>
        <v>35</v>
      </c>
      <c r="M13" s="15">
        <f>MROUND(SUM(M37)*Feuil3!M47,5)</f>
        <v>35</v>
      </c>
      <c r="N13" s="15">
        <f>MROUND(SUM(N37)*Feuil3!N47,5)</f>
        <v>40</v>
      </c>
      <c r="O13" s="15">
        <f>MROUND(SUM(O37)*Feuil3!O47,5)</f>
        <v>40</v>
      </c>
      <c r="P13" s="15">
        <f>MROUND(SUM(P37)*Feuil3!P47,5)</f>
        <v>45</v>
      </c>
      <c r="Q13" s="15">
        <f>MROUND(SUM(Q37)*Feuil3!Q47,5)</f>
        <v>45</v>
      </c>
      <c r="R13" s="15">
        <f>MROUND(SUM(R37)*Feuil3!R47,5)</f>
        <v>50</v>
      </c>
      <c r="S13" s="15">
        <f>MROUND(SUM(S37)*Feuil3!S47,5)</f>
        <v>50</v>
      </c>
      <c r="T13" s="15">
        <f>MROUND(SUM(T37)*Feuil3!T47,5)</f>
        <v>50</v>
      </c>
      <c r="U13" s="15">
        <f>MROUND(SUM(U37)*Feuil3!U47,5)</f>
        <v>55</v>
      </c>
      <c r="V13" s="15">
        <f>MROUND(SUM(V37)*Feuil3!V47,5)</f>
        <v>55</v>
      </c>
      <c r="W13" s="15">
        <f>MROUND(SUM(W37)*Feuil3!W47,5)</f>
        <v>60</v>
      </c>
      <c r="X13" s="15">
        <f>MROUND(SUM(X37)*Feuil3!X47,5)</f>
        <v>60</v>
      </c>
      <c r="Y13" s="15">
        <f>MROUND(SUM(Y37)*Feuil3!Y47,5)</f>
        <v>65</v>
      </c>
      <c r="Z13" s="15">
        <f>MROUND(SUM(Z37)*Feuil3!Z47,5)</f>
        <v>70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3" customFormat="1" x14ac:dyDescent="0.2">
      <c r="A14" s="18">
        <v>8</v>
      </c>
      <c r="B14" s="16"/>
      <c r="C14" s="17"/>
      <c r="D14" s="17"/>
      <c r="E14" s="17"/>
      <c r="F14" s="17"/>
      <c r="G14" s="17"/>
      <c r="H14" s="17"/>
      <c r="I14" s="15">
        <f>B4</f>
        <v>15</v>
      </c>
      <c r="J14" s="15">
        <f>MROUND(SUM(J37)*Feuil3!J48,5)</f>
        <v>25</v>
      </c>
      <c r="K14" s="15">
        <f>MROUND(SUM(K37)*Feuil3!K48,5)</f>
        <v>25</v>
      </c>
      <c r="L14" s="15">
        <f>MROUND(SUM(L37)*Feuil3!L48,5)</f>
        <v>30</v>
      </c>
      <c r="M14" s="15">
        <f>MROUND(SUM(M37)*Feuil3!M48,5)</f>
        <v>30</v>
      </c>
      <c r="N14" s="15">
        <f>MROUND(SUM(N37)*Feuil3!N48,5)</f>
        <v>35</v>
      </c>
      <c r="O14" s="15">
        <f>MROUND(SUM(O37)*Feuil3!O48,5)</f>
        <v>35</v>
      </c>
      <c r="P14" s="15">
        <f>MROUND(SUM(P37)*Feuil3!P48,5)</f>
        <v>35</v>
      </c>
      <c r="Q14" s="15">
        <f>MROUND(SUM(Q37)*Feuil3!Q48,5)</f>
        <v>40</v>
      </c>
      <c r="R14" s="15">
        <f>MROUND(SUM(R37)*Feuil3!R48,5)</f>
        <v>40</v>
      </c>
      <c r="S14" s="15">
        <f>MROUND(SUM(S37)*Feuil3!S48,5)</f>
        <v>45</v>
      </c>
      <c r="T14" s="15">
        <f>MROUND(SUM(T37)*Feuil3!T48,5)</f>
        <v>45</v>
      </c>
      <c r="U14" s="15">
        <f>MROUND(SUM(U37)*Feuil3!U48,5)</f>
        <v>45</v>
      </c>
      <c r="V14" s="15">
        <f>MROUND(SUM(V37)*Feuil3!V48,5)</f>
        <v>50</v>
      </c>
      <c r="W14" s="15">
        <f>MROUND(SUM(W37)*Feuil3!W48,5)</f>
        <v>50</v>
      </c>
      <c r="X14" s="15">
        <f>MROUND(SUM(X37)*Feuil3!X48,5)</f>
        <v>55</v>
      </c>
      <c r="Y14" s="15">
        <f>MROUND(SUM(Y37)*Feuil3!Y48,5)</f>
        <v>55</v>
      </c>
      <c r="Z14" s="15">
        <f>MROUND(SUM(Z37)*Feuil3!Z48,5)</f>
        <v>60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3" customFormat="1" x14ac:dyDescent="0.2">
      <c r="A15" s="18">
        <v>9</v>
      </c>
      <c r="B15" s="16"/>
      <c r="C15" s="17"/>
      <c r="D15" s="17"/>
      <c r="E15" s="17"/>
      <c r="F15" s="17"/>
      <c r="G15" s="17"/>
      <c r="H15" s="17"/>
      <c r="I15" s="17"/>
      <c r="J15" s="15">
        <f>B4</f>
        <v>15</v>
      </c>
      <c r="K15" s="15">
        <f>MROUND(SUM(K37)*Feuil3!K49,5)</f>
        <v>20</v>
      </c>
      <c r="L15" s="15">
        <f>MROUND(SUM(L37)*Feuil3!L49,5)</f>
        <v>25</v>
      </c>
      <c r="M15" s="15">
        <f>MROUND(SUM(M37)*Feuil3!M49,5)</f>
        <v>30</v>
      </c>
      <c r="N15" s="15">
        <f>MROUND(SUM(N37)*Feuil3!N49,5)</f>
        <v>30</v>
      </c>
      <c r="O15" s="15">
        <f>MROUND(SUM(O37)*Feuil3!O49,5)</f>
        <v>35</v>
      </c>
      <c r="P15" s="15">
        <f>MROUND(SUM(P37)*Feuil3!P49,5)</f>
        <v>35</v>
      </c>
      <c r="Q15" s="15">
        <f>MROUND(SUM(Q37)*Feuil3!Q49,5)</f>
        <v>35</v>
      </c>
      <c r="R15" s="15">
        <f>MROUND(SUM(R37)*Feuil3!R49,5)</f>
        <v>40</v>
      </c>
      <c r="S15" s="15">
        <f>MROUND(SUM(S37)*Feuil3!S49,5)</f>
        <v>45</v>
      </c>
      <c r="T15" s="15">
        <f>MROUND(SUM(T37)*Feuil3!T49,5)</f>
        <v>45</v>
      </c>
      <c r="U15" s="15">
        <f>MROUND(SUM(U37)*Feuil3!U49,5)</f>
        <v>45</v>
      </c>
      <c r="V15" s="15">
        <f>MROUND(SUM(V37)*Feuil3!V49,5)</f>
        <v>50</v>
      </c>
      <c r="W15" s="15">
        <f>MROUND(SUM(W37)*Feuil3!W49,5)</f>
        <v>50</v>
      </c>
      <c r="X15" s="15">
        <f>MROUND(SUM(X37)*Feuil3!X49,5)</f>
        <v>50</v>
      </c>
      <c r="Y15" s="15">
        <f>MROUND(SUM(Y37)*Feuil3!Y49,5)</f>
        <v>55</v>
      </c>
      <c r="Z15" s="15">
        <f>MROUND(SUM(Z37)*Feuil3!Z49,5)</f>
        <v>55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3" customFormat="1" x14ac:dyDescent="0.2">
      <c r="A16" s="18">
        <v>10</v>
      </c>
      <c r="B16" s="16"/>
      <c r="C16" s="19"/>
      <c r="D16" s="17"/>
      <c r="E16" s="19"/>
      <c r="F16" s="17"/>
      <c r="G16" s="19"/>
      <c r="H16" s="17"/>
      <c r="I16" s="19"/>
      <c r="J16" s="17"/>
      <c r="K16" s="15">
        <f>B4</f>
        <v>15</v>
      </c>
      <c r="L16" s="15">
        <f>MROUND(SUM(L37)*Feuil3!L50,5)</f>
        <v>25</v>
      </c>
      <c r="M16" s="15">
        <f>MROUND(SUM(M37)*Feuil3!M50,5)</f>
        <v>25</v>
      </c>
      <c r="N16" s="15">
        <f>MROUND(SUM(N37)*Feuil3!N50,5)</f>
        <v>25</v>
      </c>
      <c r="O16" s="15">
        <f>MROUND(SUM(O37)*Feuil3!O50,5)</f>
        <v>30</v>
      </c>
      <c r="P16" s="15">
        <f>MROUND(SUM(P37)*Feuil3!P50,5)</f>
        <v>30</v>
      </c>
      <c r="Q16" s="15">
        <f>MROUND(SUM(Q37)*Feuil3!Q50,5)</f>
        <v>35</v>
      </c>
      <c r="R16" s="15">
        <f>MROUND(SUM(R37)*Feuil3!R50,5)</f>
        <v>35</v>
      </c>
      <c r="S16" s="15">
        <f>MROUND(SUM(S37)*Feuil3!S50,5)</f>
        <v>40</v>
      </c>
      <c r="T16" s="15">
        <f>MROUND(SUM(T37)*Feuil3!T50,5)</f>
        <v>45</v>
      </c>
      <c r="U16" s="15">
        <f>MROUND(SUM(U37)*Feuil3!U50,5)</f>
        <v>45</v>
      </c>
      <c r="V16" s="15">
        <f>MROUND(SUM(V37)*Feuil3!V50,5)</f>
        <v>45</v>
      </c>
      <c r="W16" s="15">
        <f>MROUND(SUM(W37)*Feuil3!W50,5)</f>
        <v>50</v>
      </c>
      <c r="X16" s="15">
        <f>MROUND(SUM(X37)*Feuil3!X50,5)</f>
        <v>50</v>
      </c>
      <c r="Y16" s="15">
        <f>MROUND(SUM(Y37)*Feuil3!Y50,5)</f>
        <v>50</v>
      </c>
      <c r="Z16" s="15">
        <f>MROUND(SUM(Z37)*Feuil3!Z50,5)</f>
        <v>55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1:51" s="13" customFormat="1" x14ac:dyDescent="0.2">
      <c r="A17" s="18">
        <v>11</v>
      </c>
      <c r="B17" s="16"/>
      <c r="C17" s="19"/>
      <c r="D17" s="17"/>
      <c r="E17" s="19"/>
      <c r="F17" s="17"/>
      <c r="G17" s="19"/>
      <c r="H17" s="17"/>
      <c r="I17" s="19"/>
      <c r="J17" s="17"/>
      <c r="K17" s="19"/>
      <c r="L17" s="15">
        <f>B4</f>
        <v>15</v>
      </c>
      <c r="M17" s="15">
        <f>MROUND(SUM(M37)*Feuil3!M51,5)</f>
        <v>20</v>
      </c>
      <c r="N17" s="15">
        <f>MROUND(SUM(N37)*Feuil3!N51,5)</f>
        <v>25</v>
      </c>
      <c r="O17" s="15">
        <f>MROUND(SUM(O37)*Feuil3!O51,5)</f>
        <v>30</v>
      </c>
      <c r="P17" s="15">
        <f>MROUND(SUM(P37)*Feuil3!P51,5)</f>
        <v>30</v>
      </c>
      <c r="Q17" s="15">
        <f>MROUND(SUM(Q37)*Feuil3!Q51,5)</f>
        <v>35</v>
      </c>
      <c r="R17" s="15">
        <f>MROUND(SUM(R37)*Feuil3!R51,5)</f>
        <v>35</v>
      </c>
      <c r="S17" s="15">
        <f>MROUND(SUM(S37)*Feuil3!S51,5)</f>
        <v>40</v>
      </c>
      <c r="T17" s="15">
        <f>MROUND(SUM(T37)*Feuil3!T51,5)</f>
        <v>40</v>
      </c>
      <c r="U17" s="15">
        <f>MROUND(SUM(U37)*Feuil3!U51,5)</f>
        <v>40</v>
      </c>
      <c r="V17" s="15">
        <f>MROUND(SUM(V37)*Feuil3!V51,5)</f>
        <v>45</v>
      </c>
      <c r="W17" s="15">
        <f>MROUND(SUM(W37)*Feuil3!W51,5)</f>
        <v>45</v>
      </c>
      <c r="X17" s="15">
        <f>MROUND(SUM(X37)*Feuil3!X51,5)</f>
        <v>45</v>
      </c>
      <c r="Y17" s="15">
        <f>MROUND(SUM(Y37)*Feuil3!Y51,5)</f>
        <v>50</v>
      </c>
      <c r="Z17" s="15">
        <f>MROUND(SUM(Z37)*Feuil3!Z51,5)</f>
        <v>50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3" customFormat="1" x14ac:dyDescent="0.2">
      <c r="A18" s="18">
        <v>12</v>
      </c>
      <c r="B18" s="16"/>
      <c r="C18" s="19"/>
      <c r="D18" s="17"/>
      <c r="E18" s="19"/>
      <c r="F18" s="17"/>
      <c r="G18" s="19"/>
      <c r="H18" s="17"/>
      <c r="I18" s="19"/>
      <c r="J18" s="17"/>
      <c r="K18" s="19"/>
      <c r="L18" s="17"/>
      <c r="M18" s="15">
        <f>B4</f>
        <v>15</v>
      </c>
      <c r="N18" s="15">
        <f>MROUND(SUM(N37)*Feuil3!N52,5)</f>
        <v>25</v>
      </c>
      <c r="O18" s="15">
        <f>MROUND(SUM(O37)*Feuil3!O52,5)</f>
        <v>25</v>
      </c>
      <c r="P18" s="15">
        <f>MROUND(SUM(P37)*Feuil3!P52,5)</f>
        <v>30</v>
      </c>
      <c r="Q18" s="15">
        <f>MROUND(SUM(Q37)*Feuil3!Q52,5)</f>
        <v>30</v>
      </c>
      <c r="R18" s="15">
        <f>MROUND(SUM(R37)*Feuil3!R52,5)</f>
        <v>35</v>
      </c>
      <c r="S18" s="15">
        <f>MROUND(SUM(S37)*Feuil3!S52,5)</f>
        <v>35</v>
      </c>
      <c r="T18" s="15">
        <f>MROUND(SUM(T37)*Feuil3!T52,5)</f>
        <v>35</v>
      </c>
      <c r="U18" s="15">
        <f>MROUND(SUM(U37)*Feuil3!U52,5)</f>
        <v>40</v>
      </c>
      <c r="V18" s="15">
        <f>MROUND(SUM(V37)*Feuil3!V52,5)</f>
        <v>40</v>
      </c>
      <c r="W18" s="15">
        <f>MROUND(SUM(W37)*Feuil3!W52,5)</f>
        <v>40</v>
      </c>
      <c r="X18" s="15">
        <f>MROUND(SUM(X37)*Feuil3!X52,5)</f>
        <v>45</v>
      </c>
      <c r="Y18" s="15">
        <f>MROUND(SUM(Y37)*Feuil3!Y52,5)</f>
        <v>45</v>
      </c>
      <c r="Z18" s="15">
        <f>MROUND(SUM(Z37)*Feuil3!Z52,5)</f>
        <v>50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1:51" s="13" customFormat="1" x14ac:dyDescent="0.2">
      <c r="A19" s="18">
        <v>13</v>
      </c>
      <c r="B19" s="16"/>
      <c r="C19" s="19"/>
      <c r="D19" s="17"/>
      <c r="E19" s="19"/>
      <c r="F19" s="17"/>
      <c r="G19" s="19"/>
      <c r="H19" s="17"/>
      <c r="I19" s="19"/>
      <c r="J19" s="17"/>
      <c r="K19" s="19"/>
      <c r="L19" s="17"/>
      <c r="M19" s="19"/>
      <c r="N19" s="15">
        <f>B4</f>
        <v>15</v>
      </c>
      <c r="O19" s="15">
        <f>MROUND(SUM(O37)*Feuil3!O53,5)</f>
        <v>25</v>
      </c>
      <c r="P19" s="15">
        <f>MROUND(SUM(P37)*Feuil3!P53,5)</f>
        <v>25</v>
      </c>
      <c r="Q19" s="15">
        <f>MROUND(SUM(Q37)*Feuil3!Q53,5)</f>
        <v>30</v>
      </c>
      <c r="R19" s="15">
        <f>MROUND(SUM(R37)*Feuil3!R53,5)</f>
        <v>30</v>
      </c>
      <c r="S19" s="15">
        <f>MROUND(SUM(S37)*Feuil3!S53,5)</f>
        <v>30</v>
      </c>
      <c r="T19" s="15">
        <f>MROUND(SUM(T37)*Feuil3!T53,5)</f>
        <v>35</v>
      </c>
      <c r="U19" s="15">
        <f>MROUND(SUM(U37)*Feuil3!U53,5)</f>
        <v>35</v>
      </c>
      <c r="V19" s="15">
        <f>MROUND(SUM(V37)*Feuil3!V53,5)</f>
        <v>40</v>
      </c>
      <c r="W19" s="15">
        <f>MROUND(SUM(W37)*Feuil3!W53,5)</f>
        <v>40</v>
      </c>
      <c r="X19" s="15">
        <f>MROUND(SUM(X37)*Feuil3!X53,5)</f>
        <v>40</v>
      </c>
      <c r="Y19" s="15">
        <f>MROUND(SUM(Y37)*Feuil3!Y53,5)</f>
        <v>45</v>
      </c>
      <c r="Z19" s="15">
        <f>MROUND(SUM(Z37)*Feuil3!Z53,5)</f>
        <v>45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1:51" s="13" customFormat="1" x14ac:dyDescent="0.2">
      <c r="A20" s="18">
        <v>14</v>
      </c>
      <c r="B20" s="16"/>
      <c r="C20" s="19"/>
      <c r="D20" s="17"/>
      <c r="E20" s="19"/>
      <c r="F20" s="17"/>
      <c r="G20" s="19"/>
      <c r="H20" s="17"/>
      <c r="I20" s="19"/>
      <c r="J20" s="17"/>
      <c r="K20" s="19"/>
      <c r="L20" s="17"/>
      <c r="M20" s="19"/>
      <c r="N20" s="17"/>
      <c r="O20" s="15">
        <f>B4</f>
        <v>15</v>
      </c>
      <c r="P20" s="15">
        <f>MROUND(SUM(P37)*Feuil3!P54,5)</f>
        <v>20</v>
      </c>
      <c r="Q20" s="15">
        <f>MROUND(SUM(Q37)*Feuil3!Q54,5)</f>
        <v>25</v>
      </c>
      <c r="R20" s="15">
        <f>MROUND(SUM(R37)*Feuil3!R54,5)</f>
        <v>30</v>
      </c>
      <c r="S20" s="15">
        <f>MROUND(SUM(S37)*Feuil3!S54,5)</f>
        <v>30</v>
      </c>
      <c r="T20" s="15">
        <f>MROUND(SUM(T37)*Feuil3!T54,5)</f>
        <v>30</v>
      </c>
      <c r="U20" s="15">
        <f>MROUND(SUM(U37)*Feuil3!U54,5)</f>
        <v>35</v>
      </c>
      <c r="V20" s="15">
        <f>MROUND(SUM(V37)*Feuil3!V54,5)</f>
        <v>35</v>
      </c>
      <c r="W20" s="15">
        <f>MROUND(SUM(W37)*Feuil3!W54,5)</f>
        <v>35</v>
      </c>
      <c r="X20" s="15">
        <f>MROUND(SUM(X37)*Feuil3!X54,5)</f>
        <v>40</v>
      </c>
      <c r="Y20" s="15">
        <f>MROUND(SUM(Y37)*Feuil3!Y54,5)</f>
        <v>40</v>
      </c>
      <c r="Z20" s="15">
        <f>MROUND(SUM(Z37)*Feuil3!Z54,5)</f>
        <v>40</v>
      </c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</row>
    <row r="21" spans="1:51" s="13" customFormat="1" x14ac:dyDescent="0.2">
      <c r="A21" s="18">
        <v>15</v>
      </c>
      <c r="B21" s="16"/>
      <c r="C21" s="19"/>
      <c r="D21" s="77" t="s">
        <v>12</v>
      </c>
      <c r="E21" s="78"/>
      <c r="F21" s="78"/>
      <c r="G21" s="78"/>
      <c r="H21" s="78"/>
      <c r="I21" s="78"/>
      <c r="J21" s="79"/>
      <c r="K21" s="19"/>
      <c r="L21" s="17"/>
      <c r="M21" s="19"/>
      <c r="N21" s="17"/>
      <c r="O21" s="19"/>
      <c r="P21" s="15">
        <f>B4</f>
        <v>15</v>
      </c>
      <c r="Q21" s="15">
        <f>MROUND(SUM(Q37)*Feuil3!Q55,5)</f>
        <v>20</v>
      </c>
      <c r="R21" s="15">
        <f>MROUND(SUM(R37)*Feuil3!R55,5)</f>
        <v>25</v>
      </c>
      <c r="S21" s="15">
        <f>MROUND(SUM(S37)*Feuil3!S55,5)</f>
        <v>30</v>
      </c>
      <c r="T21" s="15">
        <f>MROUND(SUM(T37)*Feuil3!T55,5)</f>
        <v>30</v>
      </c>
      <c r="U21" s="15">
        <f>MROUND(SUM(U37)*Feuil3!U55,5)</f>
        <v>30</v>
      </c>
      <c r="V21" s="15">
        <f>MROUND(SUM(V37)*Feuil3!V55,5)</f>
        <v>30</v>
      </c>
      <c r="W21" s="15">
        <f>MROUND(SUM(W37)*Feuil3!W55,5)</f>
        <v>35</v>
      </c>
      <c r="X21" s="15">
        <f>MROUND(SUM(X37)*Feuil3!X55,5)</f>
        <v>35</v>
      </c>
      <c r="Y21" s="15">
        <f>MROUND(SUM(Y37)*Feuil3!Y55,5)</f>
        <v>35</v>
      </c>
      <c r="Z21" s="15">
        <f>MROUND(SUM(Z37)*Feuil3!Z55,5)</f>
        <v>40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</row>
    <row r="22" spans="1:51" s="13" customFormat="1" x14ac:dyDescent="0.2">
      <c r="A22" s="18">
        <v>16</v>
      </c>
      <c r="B22" s="16"/>
      <c r="C22" s="19"/>
      <c r="D22" s="80"/>
      <c r="E22" s="81"/>
      <c r="F22" s="81"/>
      <c r="G22" s="81"/>
      <c r="H22" s="81"/>
      <c r="I22" s="81"/>
      <c r="J22" s="82"/>
      <c r="K22" s="19"/>
      <c r="L22" s="17"/>
      <c r="M22" s="19"/>
      <c r="N22" s="17"/>
      <c r="O22" s="19"/>
      <c r="P22" s="17"/>
      <c r="Q22" s="15">
        <f>B4</f>
        <v>15</v>
      </c>
      <c r="R22" s="15">
        <f>MROUND(SUM(R37)*Feuil3!R56,5)</f>
        <v>25</v>
      </c>
      <c r="S22" s="15">
        <f>MROUND(SUM(S37)*Feuil3!S56,5)</f>
        <v>25</v>
      </c>
      <c r="T22" s="15">
        <f>MROUND(SUM(T37)*Feuil3!T56,5)</f>
        <v>25</v>
      </c>
      <c r="U22" s="15">
        <f>MROUND(SUM(U37)*Feuil3!U56,5)</f>
        <v>30</v>
      </c>
      <c r="V22" s="15">
        <f>MROUND(SUM(V37)*Feuil3!V56,5)</f>
        <v>30</v>
      </c>
      <c r="W22" s="15">
        <f>MROUND(SUM(W37)*Feuil3!W56,5)</f>
        <v>30</v>
      </c>
      <c r="X22" s="15">
        <f>MROUND(SUM(X37)*Feuil3!X56,5)</f>
        <v>30</v>
      </c>
      <c r="Y22" s="15">
        <f>MROUND(SUM(Y37)*Feuil3!Y56,5)</f>
        <v>30</v>
      </c>
      <c r="Z22" s="15">
        <f>MROUND(SUM(Z37)*Feuil3!Z56,5)</f>
        <v>35</v>
      </c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1:51" s="13" customFormat="1" x14ac:dyDescent="0.2">
      <c r="A23" s="18">
        <v>17</v>
      </c>
      <c r="B23" s="16"/>
      <c r="C23" s="19"/>
      <c r="D23" s="17"/>
      <c r="E23" s="19"/>
      <c r="F23" s="17"/>
      <c r="G23" s="19"/>
      <c r="H23" s="17"/>
      <c r="I23" s="19"/>
      <c r="J23" s="17"/>
      <c r="K23" s="19"/>
      <c r="L23" s="17"/>
      <c r="M23" s="19"/>
      <c r="N23" s="17"/>
      <c r="O23" s="19"/>
      <c r="P23" s="17"/>
      <c r="Q23" s="19"/>
      <c r="R23" s="15">
        <f>B4</f>
        <v>15</v>
      </c>
      <c r="S23" s="15">
        <f>MROUND(SUM(S37)*Feuil3!S57,5)</f>
        <v>20</v>
      </c>
      <c r="T23" s="15">
        <f>MROUND(SUM(T37)*Feuil3!T57,5)</f>
        <v>25</v>
      </c>
      <c r="U23" s="15">
        <f>MROUND(SUM(U37)*Feuil3!U57,5)</f>
        <v>25</v>
      </c>
      <c r="V23" s="15">
        <f>MROUND(SUM(V37)*Feuil3!V57,5)</f>
        <v>30</v>
      </c>
      <c r="W23" s="15">
        <f>MROUND(SUM(W37)*Feuil3!W57,5)</f>
        <v>30</v>
      </c>
      <c r="X23" s="15">
        <f>MROUND(SUM(X37)*Feuil3!X57,5)</f>
        <v>30</v>
      </c>
      <c r="Y23" s="15">
        <f>MROUND(SUM(Y37)*Feuil3!Y57,5)</f>
        <v>30</v>
      </c>
      <c r="Z23" s="15">
        <f>MROUND(SUM(Z37)*Feuil3!Z57,5)</f>
        <v>35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1:51" s="13" customFormat="1" x14ac:dyDescent="0.2">
      <c r="A24" s="18">
        <v>18</v>
      </c>
      <c r="B24" s="16"/>
      <c r="C24" s="19"/>
      <c r="D24" s="17"/>
      <c r="E24" s="19"/>
      <c r="F24" s="17"/>
      <c r="G24" s="19"/>
      <c r="H24" s="17"/>
      <c r="I24" s="19"/>
      <c r="J24" s="17"/>
      <c r="K24" s="19"/>
      <c r="L24" s="17"/>
      <c r="M24" s="19"/>
      <c r="N24" s="17"/>
      <c r="O24" s="19"/>
      <c r="P24" s="17"/>
      <c r="Q24" s="19"/>
      <c r="R24" s="17"/>
      <c r="S24" s="15">
        <f>B4</f>
        <v>15</v>
      </c>
      <c r="T24" s="15">
        <f>MROUND(SUM(T37)*Feuil3!T58,5)</f>
        <v>25</v>
      </c>
      <c r="U24" s="15">
        <f>MROUND(SUM(U37)*Feuil3!U58,5)</f>
        <v>25</v>
      </c>
      <c r="V24" s="15">
        <f>MROUND(SUM(V37)*Feuil3!V58,5)</f>
        <v>25</v>
      </c>
      <c r="W24" s="15">
        <f>MROUND(SUM(W37)*Feuil3!W58,5)</f>
        <v>25</v>
      </c>
      <c r="X24" s="15">
        <f>MROUND(SUM(X37)*Feuil3!X58,5)</f>
        <v>30</v>
      </c>
      <c r="Y24" s="15">
        <f>MROUND(SUM(Y37)*Feuil3!Y58,5)</f>
        <v>30</v>
      </c>
      <c r="Z24" s="15">
        <f>MROUND(SUM(Z37)*Feuil3!Z58,5)</f>
        <v>30</v>
      </c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1:51" s="13" customFormat="1" x14ac:dyDescent="0.25">
      <c r="A25" s="18">
        <v>19</v>
      </c>
      <c r="B25" s="16"/>
      <c r="C25" s="19"/>
      <c r="D25" s="36"/>
      <c r="E25" s="36"/>
      <c r="F25" s="36"/>
      <c r="G25" s="36"/>
      <c r="H25" s="36"/>
      <c r="I25" s="36"/>
      <c r="J25" s="36"/>
      <c r="K25" s="19"/>
      <c r="L25" s="17"/>
      <c r="M25" s="19"/>
      <c r="N25" s="17"/>
      <c r="O25" s="19"/>
      <c r="P25" s="17"/>
      <c r="Q25" s="19"/>
      <c r="R25" s="17"/>
      <c r="S25" s="19"/>
      <c r="T25" s="15">
        <f>B4</f>
        <v>15</v>
      </c>
      <c r="U25" s="15">
        <f>MROUND(SUM(U37)*Feuil3!U59,5)</f>
        <v>25</v>
      </c>
      <c r="V25" s="15">
        <f>MROUND(SUM(V37)*Feuil3!V59,5)</f>
        <v>25</v>
      </c>
      <c r="W25" s="15">
        <f>MROUND(SUM(W37)*Feuil3!W59,5)</f>
        <v>25</v>
      </c>
      <c r="X25" s="15">
        <f>MROUND(SUM(X37)*Feuil3!X59,5)</f>
        <v>25</v>
      </c>
      <c r="Y25" s="15">
        <f>MROUND(SUM(Y37)*Feuil3!Y59,5)</f>
        <v>30</v>
      </c>
      <c r="Z25" s="15">
        <f>MROUND(SUM(Z37)*Feuil3!Z59,5)</f>
        <v>30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1:51" s="13" customFormat="1" x14ac:dyDescent="0.2">
      <c r="A26" s="18">
        <v>20</v>
      </c>
      <c r="B26" s="16"/>
      <c r="C26" s="19"/>
      <c r="D26" s="17"/>
      <c r="E26" s="19"/>
      <c r="F26" s="17"/>
      <c r="G26" s="19"/>
      <c r="H26" s="17"/>
      <c r="I26" s="19"/>
      <c r="J26" s="17"/>
      <c r="K26" s="19"/>
      <c r="L26" s="17"/>
      <c r="M26" s="19"/>
      <c r="N26" s="17"/>
      <c r="O26" s="19"/>
      <c r="P26" s="17"/>
      <c r="Q26" s="19"/>
      <c r="R26" s="17"/>
      <c r="S26" s="19"/>
      <c r="T26" s="17"/>
      <c r="U26" s="15">
        <f>B4</f>
        <v>15</v>
      </c>
      <c r="V26" s="15">
        <f>MROUND(SUM(V37)*Feuil3!V60,5)</f>
        <v>25</v>
      </c>
      <c r="W26" s="15">
        <f>MROUND(SUM(W37)*Feuil3!W60,5)</f>
        <v>25</v>
      </c>
      <c r="X26" s="15">
        <f>MROUND(SUM(X37)*Feuil3!X60,5)</f>
        <v>25</v>
      </c>
      <c r="Y26" s="15">
        <f>MROUND(SUM(Y37)*Feuil3!Y60,5)</f>
        <v>25</v>
      </c>
      <c r="Z26" s="15">
        <f>MROUND(SUM(Z37)*Feuil3!Z60,5)</f>
        <v>25</v>
      </c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1:51" s="13" customFormat="1" x14ac:dyDescent="0.2">
      <c r="A27" s="18">
        <v>21</v>
      </c>
      <c r="B27" s="16"/>
      <c r="C27" s="19"/>
      <c r="D27" s="17"/>
      <c r="E27" s="19"/>
      <c r="F27" s="17"/>
      <c r="G27" s="19"/>
      <c r="H27" s="17"/>
      <c r="I27" s="19"/>
      <c r="J27" s="17"/>
      <c r="K27" s="19"/>
      <c r="L27" s="17"/>
      <c r="M27" s="19"/>
      <c r="N27" s="17"/>
      <c r="O27" s="19"/>
      <c r="P27" s="17"/>
      <c r="Q27" s="19"/>
      <c r="R27" s="17"/>
      <c r="S27" s="19"/>
      <c r="T27" s="17"/>
      <c r="U27" s="19"/>
      <c r="V27" s="15">
        <f>B4</f>
        <v>15</v>
      </c>
      <c r="W27" s="15">
        <f>MROUND(SUM(W37)*Feuil3!W61,5)</f>
        <v>20</v>
      </c>
      <c r="X27" s="15">
        <f>MROUND(SUM(X37)*Feuil3!X61,5)</f>
        <v>20</v>
      </c>
      <c r="Y27" s="15">
        <f>MROUND(SUM(Y37)*Feuil3!Y61,5)</f>
        <v>25</v>
      </c>
      <c r="Z27" s="15">
        <f>MROUND(SUM(Z37)*Feuil3!Z61,5)</f>
        <v>25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1:51" s="13" customFormat="1" x14ac:dyDescent="0.2">
      <c r="A28" s="18">
        <v>22</v>
      </c>
      <c r="B28" s="16"/>
      <c r="C28" s="19"/>
      <c r="D28" s="17"/>
      <c r="E28" s="19"/>
      <c r="F28" s="17"/>
      <c r="G28" s="19"/>
      <c r="H28" s="17"/>
      <c r="I28" s="19"/>
      <c r="J28" s="17"/>
      <c r="K28" s="19"/>
      <c r="L28" s="17"/>
      <c r="M28" s="19"/>
      <c r="N28" s="17"/>
      <c r="O28" s="19"/>
      <c r="P28" s="17"/>
      <c r="Q28" s="19"/>
      <c r="R28" s="17"/>
      <c r="S28" s="19"/>
      <c r="T28" s="17"/>
      <c r="U28" s="19"/>
      <c r="V28" s="17"/>
      <c r="W28" s="15">
        <f>B4</f>
        <v>15</v>
      </c>
      <c r="X28" s="15">
        <f>MROUND(SUM(X37)*Feuil3!X62,5)</f>
        <v>20</v>
      </c>
      <c r="Y28" s="15">
        <f>MROUND(SUM(Y37)*Feuil3!Y62,5)</f>
        <v>20</v>
      </c>
      <c r="Z28" s="15">
        <f>MROUND(SUM(Z37)*Feuil3!Z62,5)</f>
        <v>25</v>
      </c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1:51" s="13" customFormat="1" x14ac:dyDescent="0.2">
      <c r="A29" s="18">
        <v>23</v>
      </c>
      <c r="B29" s="16"/>
      <c r="C29" s="19"/>
      <c r="D29" s="17"/>
      <c r="E29" s="19"/>
      <c r="F29" s="17"/>
      <c r="G29" s="19"/>
      <c r="H29" s="17"/>
      <c r="I29" s="19"/>
      <c r="J29" s="17"/>
      <c r="K29" s="19"/>
      <c r="L29" s="17"/>
      <c r="M29" s="19"/>
      <c r="N29" s="17"/>
      <c r="O29" s="19"/>
      <c r="P29" s="17"/>
      <c r="Q29" s="19"/>
      <c r="R29" s="17"/>
      <c r="S29" s="19"/>
      <c r="T29" s="17"/>
      <c r="U29" s="19"/>
      <c r="V29" s="17"/>
      <c r="W29" s="19"/>
      <c r="X29" s="15">
        <f>B4</f>
        <v>15</v>
      </c>
      <c r="Y29" s="15">
        <f>MROUND(SUM(Y37)*Feuil3!Y63,5)</f>
        <v>20</v>
      </c>
      <c r="Z29" s="15">
        <f>MROUND(SUM(Z37)*Feuil3!Z63,5)</f>
        <v>20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</row>
    <row r="30" spans="1:51" s="13" customFormat="1" x14ac:dyDescent="0.2">
      <c r="A30" s="18">
        <v>24</v>
      </c>
      <c r="B30" s="16"/>
      <c r="C30" s="19"/>
      <c r="D30" s="17"/>
      <c r="E30" s="19"/>
      <c r="F30" s="17"/>
      <c r="G30" s="19"/>
      <c r="H30" s="17"/>
      <c r="I30" s="19"/>
      <c r="J30" s="17"/>
      <c r="K30" s="19"/>
      <c r="L30" s="17"/>
      <c r="M30" s="19"/>
      <c r="N30" s="17"/>
      <c r="O30" s="19"/>
      <c r="P30" s="17"/>
      <c r="Q30" s="19"/>
      <c r="R30" s="17"/>
      <c r="S30" s="19"/>
      <c r="T30" s="17"/>
      <c r="U30" s="19"/>
      <c r="V30" s="17"/>
      <c r="W30" s="19"/>
      <c r="X30" s="17"/>
      <c r="Y30" s="15">
        <f>B4</f>
        <v>15</v>
      </c>
      <c r="Z30" s="15">
        <f>MROUND(SUM(Z37)*Feuil3!Z64,5)</f>
        <v>20</v>
      </c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1:51" s="13" customFormat="1" x14ac:dyDescent="0.2">
      <c r="A31" s="18">
        <v>25</v>
      </c>
      <c r="B31" s="16"/>
      <c r="C31" s="19"/>
      <c r="D31" s="17"/>
      <c r="E31" s="19"/>
      <c r="F31" s="17"/>
      <c r="G31" s="19"/>
      <c r="H31" s="17"/>
      <c r="I31" s="19"/>
      <c r="J31" s="17"/>
      <c r="K31" s="19"/>
      <c r="L31" s="17"/>
      <c r="M31" s="19"/>
      <c r="N31" s="17"/>
      <c r="O31" s="19"/>
      <c r="P31" s="17"/>
      <c r="Q31" s="19"/>
      <c r="R31" s="17"/>
      <c r="S31" s="19"/>
      <c r="T31" s="17"/>
      <c r="U31" s="19"/>
      <c r="V31" s="17"/>
      <c r="W31" s="19"/>
      <c r="X31" s="17"/>
      <c r="Y31" s="19"/>
      <c r="Z31" s="15">
        <f>B4</f>
        <v>15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1:51" s="13" customFormat="1" x14ac:dyDescent="0.2">
      <c r="A32" s="20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spans="1:51" s="13" customFormat="1" ht="20.100000000000001" customHeight="1" x14ac:dyDescent="0.2">
      <c r="A33" s="21" t="s">
        <v>9</v>
      </c>
      <c r="B33" s="22">
        <f>B4*B6</f>
        <v>60</v>
      </c>
      <c r="C33" s="64">
        <f>B4*C6</f>
        <v>120</v>
      </c>
      <c r="D33" s="23">
        <f>B4*D6</f>
        <v>180</v>
      </c>
      <c r="E33" s="66">
        <f>B4*E6</f>
        <v>240</v>
      </c>
      <c r="F33" s="23">
        <f>B4*F6</f>
        <v>300</v>
      </c>
      <c r="G33" s="66">
        <f>B4*G6</f>
        <v>360</v>
      </c>
      <c r="H33" s="23">
        <f>B4*H6</f>
        <v>420</v>
      </c>
      <c r="I33" s="66">
        <f>B4*I6</f>
        <v>480</v>
      </c>
      <c r="J33" s="23">
        <f>B4*J6</f>
        <v>540</v>
      </c>
      <c r="K33" s="66">
        <f>B4*K6</f>
        <v>600</v>
      </c>
      <c r="L33" s="23">
        <f>B4*L6</f>
        <v>660</v>
      </c>
      <c r="M33" s="66">
        <f>B4*M6</f>
        <v>720</v>
      </c>
      <c r="N33" s="23">
        <f>B4*N6</f>
        <v>780</v>
      </c>
      <c r="O33" s="66">
        <f>B4*O6</f>
        <v>840</v>
      </c>
      <c r="P33" s="23">
        <f>B4*P6</f>
        <v>900</v>
      </c>
      <c r="Q33" s="66">
        <f>B4*Q6</f>
        <v>960</v>
      </c>
      <c r="R33" s="23">
        <f>B4*R6</f>
        <v>1020</v>
      </c>
      <c r="S33" s="66">
        <f>B4*S6</f>
        <v>1080</v>
      </c>
      <c r="T33" s="23">
        <f>B4*T6</f>
        <v>1140</v>
      </c>
      <c r="U33" s="66">
        <f>B4*U6</f>
        <v>1200</v>
      </c>
      <c r="V33" s="23">
        <f>B4*V6</f>
        <v>1260</v>
      </c>
      <c r="W33" s="66">
        <f>B4*W6</f>
        <v>1320</v>
      </c>
      <c r="X33" s="23">
        <f>B4*X6</f>
        <v>1380</v>
      </c>
      <c r="Y33" s="66">
        <f>B4*Y6</f>
        <v>1440</v>
      </c>
      <c r="Z33" s="25">
        <f>B4*Z6</f>
        <v>1500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</row>
    <row r="34" spans="1:51" s="13" customFormat="1" x14ac:dyDescent="0.2">
      <c r="A34" s="26" t="s">
        <v>2</v>
      </c>
      <c r="B34" s="22">
        <f>S4*B33</f>
        <v>0</v>
      </c>
      <c r="C34" s="64">
        <f>S4*C33</f>
        <v>0</v>
      </c>
      <c r="D34" s="22">
        <f>S4*D33</f>
        <v>0</v>
      </c>
      <c r="E34" s="33">
        <f>S4*E33</f>
        <v>0</v>
      </c>
      <c r="F34" s="34">
        <f>S4*F33</f>
        <v>0</v>
      </c>
      <c r="G34" s="64">
        <f>S4*G33</f>
        <v>0</v>
      </c>
      <c r="H34" s="22">
        <f>S4*H33</f>
        <v>0</v>
      </c>
      <c r="I34" s="64">
        <f>S4*I33</f>
        <v>0</v>
      </c>
      <c r="J34" s="22">
        <f>S4*J33</f>
        <v>0</v>
      </c>
      <c r="K34" s="64">
        <f>S4*K33</f>
        <v>0</v>
      </c>
      <c r="L34" s="22">
        <f>S4*L33</f>
        <v>0</v>
      </c>
      <c r="M34" s="64">
        <f>S4*M33</f>
        <v>0</v>
      </c>
      <c r="N34" s="22">
        <f>S4*N33</f>
        <v>0</v>
      </c>
      <c r="O34" s="64">
        <f>S4*O33</f>
        <v>0</v>
      </c>
      <c r="P34" s="22">
        <f>S4*P33</f>
        <v>0</v>
      </c>
      <c r="Q34" s="64">
        <f>S4*Q33</f>
        <v>0</v>
      </c>
      <c r="R34" s="22">
        <f>S4*R33</f>
        <v>0</v>
      </c>
      <c r="S34" s="64">
        <f>S4*S33</f>
        <v>0</v>
      </c>
      <c r="T34" s="22">
        <f>S4*T33</f>
        <v>0</v>
      </c>
      <c r="U34" s="64">
        <f>S4*U33</f>
        <v>0</v>
      </c>
      <c r="V34" s="22">
        <f>S4*V33</f>
        <v>0</v>
      </c>
      <c r="W34" s="64">
        <f>S4*W33</f>
        <v>0</v>
      </c>
      <c r="X34" s="22">
        <f>S4*X33</f>
        <v>0</v>
      </c>
      <c r="Y34" s="64">
        <f>S4*Y33</f>
        <v>0</v>
      </c>
      <c r="Z34" s="35">
        <f>S4*Z33</f>
        <v>0</v>
      </c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</row>
    <row r="35" spans="1:51" s="13" customFormat="1" ht="20.100000000000001" customHeight="1" x14ac:dyDescent="0.2">
      <c r="A35" s="21" t="s">
        <v>0</v>
      </c>
      <c r="B35" s="22">
        <f>I4*B33</f>
        <v>0</v>
      </c>
      <c r="C35" s="33">
        <f>I4*C33</f>
        <v>0</v>
      </c>
      <c r="D35" s="22">
        <f>I4*D33</f>
        <v>0</v>
      </c>
      <c r="E35" s="33">
        <f>I4*E33</f>
        <v>0</v>
      </c>
      <c r="F35" s="22">
        <f>I4*F33</f>
        <v>0</v>
      </c>
      <c r="G35" s="33">
        <f>I4*G33</f>
        <v>0</v>
      </c>
      <c r="H35" s="22">
        <f>I4*H33</f>
        <v>0</v>
      </c>
      <c r="I35" s="33">
        <f>I4*I33</f>
        <v>0</v>
      </c>
      <c r="J35" s="22">
        <f>I4*J33</f>
        <v>0</v>
      </c>
      <c r="K35" s="33">
        <f>I4*K33</f>
        <v>0</v>
      </c>
      <c r="L35" s="22">
        <f>I4*L33</f>
        <v>0</v>
      </c>
      <c r="M35" s="33">
        <f>I4*M33</f>
        <v>0</v>
      </c>
      <c r="N35" s="22">
        <f>I4*N33</f>
        <v>0</v>
      </c>
      <c r="O35" s="33">
        <f>I4*O33</f>
        <v>0</v>
      </c>
      <c r="P35" s="22">
        <f>I4*P33</f>
        <v>0</v>
      </c>
      <c r="Q35" s="33">
        <f>I4*Q33</f>
        <v>0</v>
      </c>
      <c r="R35" s="22">
        <f>I4*R33</f>
        <v>0</v>
      </c>
      <c r="S35" s="33">
        <f>I4*S33</f>
        <v>0</v>
      </c>
      <c r="T35" s="22">
        <f>I4*T33</f>
        <v>0</v>
      </c>
      <c r="U35" s="33">
        <f>I4*U33</f>
        <v>0</v>
      </c>
      <c r="V35" s="22">
        <f>I4*V33</f>
        <v>0</v>
      </c>
      <c r="W35" s="33">
        <f>I4*W33</f>
        <v>0</v>
      </c>
      <c r="X35" s="22">
        <f>I4*X33</f>
        <v>0</v>
      </c>
      <c r="Y35" s="33">
        <f>I4*Y33</f>
        <v>0</v>
      </c>
      <c r="Z35" s="27">
        <f>I4*Z33</f>
        <v>0</v>
      </c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</row>
    <row r="36" spans="1:51" s="13" customFormat="1" x14ac:dyDescent="0.2">
      <c r="A36" s="53" t="s">
        <v>23</v>
      </c>
      <c r="B36" s="52">
        <f>O4</f>
        <v>0</v>
      </c>
      <c r="C36" s="59">
        <f>O4</f>
        <v>0</v>
      </c>
      <c r="D36" s="23">
        <f>O4</f>
        <v>0</v>
      </c>
      <c r="E36" s="66">
        <f>O4</f>
        <v>0</v>
      </c>
      <c r="F36" s="23">
        <f>O4</f>
        <v>0</v>
      </c>
      <c r="G36" s="66">
        <f>O4</f>
        <v>0</v>
      </c>
      <c r="H36" s="23">
        <f>O4</f>
        <v>0</v>
      </c>
      <c r="I36" s="66">
        <f>O4</f>
        <v>0</v>
      </c>
      <c r="J36" s="23">
        <f>O4</f>
        <v>0</v>
      </c>
      <c r="K36" s="60">
        <f>O4</f>
        <v>0</v>
      </c>
      <c r="L36" s="23">
        <f>O4</f>
        <v>0</v>
      </c>
      <c r="M36" s="66">
        <f>O4</f>
        <v>0</v>
      </c>
      <c r="N36" s="23">
        <f>O4</f>
        <v>0</v>
      </c>
      <c r="O36" s="66">
        <f>O4</f>
        <v>0</v>
      </c>
      <c r="P36" s="23">
        <f>O4</f>
        <v>0</v>
      </c>
      <c r="Q36" s="66">
        <f>O4</f>
        <v>0</v>
      </c>
      <c r="R36" s="23">
        <f>O4</f>
        <v>0</v>
      </c>
      <c r="S36" s="66">
        <f>O4</f>
        <v>0</v>
      </c>
      <c r="T36" s="23">
        <f>O4</f>
        <v>0</v>
      </c>
      <c r="U36" s="66">
        <f>O4</f>
        <v>0</v>
      </c>
      <c r="V36" s="23">
        <f>O4</f>
        <v>0</v>
      </c>
      <c r="W36" s="66">
        <f>O4</f>
        <v>0</v>
      </c>
      <c r="X36" s="23">
        <f>O4</f>
        <v>0</v>
      </c>
      <c r="Y36" s="66">
        <f>O4</f>
        <v>0</v>
      </c>
      <c r="Z36" s="48">
        <f>O4</f>
        <v>0</v>
      </c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51" s="13" customFormat="1" ht="20.100000000000001" customHeight="1" thickBot="1" x14ac:dyDescent="0.25">
      <c r="A37" s="37" t="s">
        <v>4</v>
      </c>
      <c r="B37" s="38">
        <f>B33-B34-B35-B36</f>
        <v>60</v>
      </c>
      <c r="C37" s="38">
        <f>C33-C34-C35-C36</f>
        <v>120</v>
      </c>
      <c r="D37" s="38">
        <f t="shared" ref="D37:Z37" si="0">D33-D34-D35-D36</f>
        <v>180</v>
      </c>
      <c r="E37" s="65">
        <f t="shared" si="0"/>
        <v>240</v>
      </c>
      <c r="F37" s="38">
        <f t="shared" si="0"/>
        <v>300</v>
      </c>
      <c r="G37" s="65">
        <f t="shared" si="0"/>
        <v>360</v>
      </c>
      <c r="H37" s="38">
        <f t="shared" si="0"/>
        <v>420</v>
      </c>
      <c r="I37" s="65">
        <f t="shared" si="0"/>
        <v>480</v>
      </c>
      <c r="J37" s="38">
        <f t="shared" si="0"/>
        <v>540</v>
      </c>
      <c r="K37" s="65">
        <f t="shared" si="0"/>
        <v>600</v>
      </c>
      <c r="L37" s="38">
        <f t="shared" si="0"/>
        <v>660</v>
      </c>
      <c r="M37" s="65">
        <f t="shared" si="0"/>
        <v>720</v>
      </c>
      <c r="N37" s="38">
        <f t="shared" si="0"/>
        <v>780</v>
      </c>
      <c r="O37" s="65">
        <f t="shared" si="0"/>
        <v>840</v>
      </c>
      <c r="P37" s="38">
        <f t="shared" si="0"/>
        <v>900</v>
      </c>
      <c r="Q37" s="65">
        <f t="shared" si="0"/>
        <v>960</v>
      </c>
      <c r="R37" s="38">
        <f t="shared" si="0"/>
        <v>1020</v>
      </c>
      <c r="S37" s="65">
        <f t="shared" si="0"/>
        <v>1080</v>
      </c>
      <c r="T37" s="38">
        <f t="shared" si="0"/>
        <v>1140</v>
      </c>
      <c r="U37" s="65">
        <f t="shared" si="0"/>
        <v>1200</v>
      </c>
      <c r="V37" s="38">
        <f t="shared" si="0"/>
        <v>1260</v>
      </c>
      <c r="W37" s="65">
        <f t="shared" si="0"/>
        <v>1320</v>
      </c>
      <c r="X37" s="38">
        <f t="shared" si="0"/>
        <v>1380</v>
      </c>
      <c r="Y37" s="65">
        <f t="shared" si="0"/>
        <v>1440</v>
      </c>
      <c r="Z37" s="76">
        <f t="shared" si="0"/>
        <v>1500</v>
      </c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51" ht="20.25" thickBot="1" x14ac:dyDescent="0.3">
      <c r="A38" s="54"/>
      <c r="B38" s="55"/>
      <c r="C38" s="56"/>
      <c r="D38" s="57"/>
      <c r="E38" s="56"/>
      <c r="F38" s="57"/>
      <c r="G38" s="56"/>
      <c r="H38" s="57"/>
      <c r="I38" s="56"/>
      <c r="J38" s="57"/>
      <c r="K38" s="56"/>
      <c r="L38" s="57"/>
      <c r="M38" s="56"/>
      <c r="N38" s="57"/>
      <c r="O38" s="56"/>
      <c r="P38" s="57"/>
      <c r="Q38" s="56"/>
      <c r="R38" s="57"/>
      <c r="S38" s="56"/>
      <c r="T38" s="57"/>
      <c r="U38" s="56"/>
      <c r="V38" s="57"/>
      <c r="W38" s="56"/>
      <c r="X38" s="57"/>
      <c r="Y38" s="56"/>
      <c r="Z38" s="58"/>
    </row>
    <row r="39" spans="1:51" ht="60" customHeight="1" thickBot="1" x14ac:dyDescent="0.3">
      <c r="A39" s="28" t="s">
        <v>24</v>
      </c>
      <c r="B39" s="61" t="str">
        <f t="shared" ref="B39:G39" si="1">ROUND(SUM(B7:B31),0) &amp; " €"</f>
        <v>60 €</v>
      </c>
      <c r="C39" s="61" t="str">
        <f t="shared" si="1"/>
        <v>120 €</v>
      </c>
      <c r="D39" s="61" t="str">
        <f t="shared" si="1"/>
        <v>180 €</v>
      </c>
      <c r="E39" s="61" t="str">
        <f>ROUND(SUM(E7:E31),0) &amp; " €"</f>
        <v>235 €</v>
      </c>
      <c r="F39" s="61" t="str">
        <f t="shared" si="1"/>
        <v>295 €</v>
      </c>
      <c r="G39" s="61" t="str">
        <f t="shared" si="1"/>
        <v>365 €</v>
      </c>
      <c r="H39" s="61" t="str">
        <f>ROUND(SUM(H7:H31),0) &amp; " €"</f>
        <v>420 €</v>
      </c>
      <c r="I39" s="61" t="str">
        <f t="shared" ref="I39:Z39" si="2">ROUND(SUM(I7:I31),0) &amp; " €"</f>
        <v>480 €</v>
      </c>
      <c r="J39" s="61" t="str">
        <f t="shared" si="2"/>
        <v>540 €</v>
      </c>
      <c r="K39" s="61" t="str">
        <f t="shared" si="2"/>
        <v>600 €</v>
      </c>
      <c r="L39" s="61" t="str">
        <f t="shared" si="2"/>
        <v>660 €</v>
      </c>
      <c r="M39" s="61" t="str">
        <f t="shared" si="2"/>
        <v>720 €</v>
      </c>
      <c r="N39" s="61" t="str">
        <f t="shared" si="2"/>
        <v>775 €</v>
      </c>
      <c r="O39" s="61" t="str">
        <f t="shared" si="2"/>
        <v>830 €</v>
      </c>
      <c r="P39" s="61" t="str">
        <f t="shared" si="2"/>
        <v>890 €</v>
      </c>
      <c r="Q39" s="61" t="str">
        <f t="shared" si="2"/>
        <v>955 €</v>
      </c>
      <c r="R39" s="61" t="str">
        <f t="shared" si="2"/>
        <v>1015 €</v>
      </c>
      <c r="S39" s="61" t="str">
        <f t="shared" si="2"/>
        <v>1075 €</v>
      </c>
      <c r="T39" s="61" t="str">
        <f t="shared" si="2"/>
        <v>1140 €</v>
      </c>
      <c r="U39" s="61" t="str">
        <f t="shared" si="2"/>
        <v>1205 €</v>
      </c>
      <c r="V39" s="61" t="str">
        <f t="shared" si="2"/>
        <v>1265 €</v>
      </c>
      <c r="W39" s="61" t="str">
        <f t="shared" si="2"/>
        <v>1320 €</v>
      </c>
      <c r="X39" s="61" t="str">
        <f t="shared" si="2"/>
        <v>1380 €</v>
      </c>
      <c r="Y39" s="61" t="str">
        <f t="shared" si="2"/>
        <v>1430 €</v>
      </c>
      <c r="Z39" s="62" t="str">
        <f t="shared" si="2"/>
        <v>1515 €</v>
      </c>
    </row>
    <row r="40" spans="1:51" ht="39.950000000000003" customHeight="1" thickBot="1" x14ac:dyDescent="0.3">
      <c r="A40" s="31" t="s">
        <v>10</v>
      </c>
      <c r="B40" s="63">
        <f>SUM(B37-B39)</f>
        <v>0</v>
      </c>
      <c r="C40" s="63">
        <f>SUM(C37-C39)</f>
        <v>0</v>
      </c>
      <c r="D40" s="63">
        <f t="shared" ref="D40:P40" si="3">SUM(D37-D39)</f>
        <v>0</v>
      </c>
      <c r="E40" s="63">
        <f t="shared" si="3"/>
        <v>5</v>
      </c>
      <c r="F40" s="63">
        <f t="shared" si="3"/>
        <v>5</v>
      </c>
      <c r="G40" s="63">
        <f t="shared" si="3"/>
        <v>-5</v>
      </c>
      <c r="H40" s="63">
        <f t="shared" si="3"/>
        <v>0</v>
      </c>
      <c r="I40" s="63">
        <f t="shared" si="3"/>
        <v>0</v>
      </c>
      <c r="J40" s="63">
        <f t="shared" si="3"/>
        <v>0</v>
      </c>
      <c r="K40" s="63">
        <f t="shared" si="3"/>
        <v>0</v>
      </c>
      <c r="L40" s="63">
        <f t="shared" si="3"/>
        <v>0</v>
      </c>
      <c r="M40" s="63">
        <f t="shared" si="3"/>
        <v>0</v>
      </c>
      <c r="N40" s="63">
        <f t="shared" si="3"/>
        <v>5</v>
      </c>
      <c r="O40" s="63">
        <f t="shared" si="3"/>
        <v>10</v>
      </c>
      <c r="P40" s="63">
        <f t="shared" si="3"/>
        <v>10</v>
      </c>
      <c r="Q40" s="63">
        <f t="shared" ref="Q40:Z40" si="4">SUM(Q37-Q39)</f>
        <v>5</v>
      </c>
      <c r="R40" s="63">
        <f t="shared" si="4"/>
        <v>5</v>
      </c>
      <c r="S40" s="63">
        <f t="shared" si="4"/>
        <v>5</v>
      </c>
      <c r="T40" s="63">
        <f t="shared" si="4"/>
        <v>0</v>
      </c>
      <c r="U40" s="63">
        <f t="shared" si="4"/>
        <v>-5</v>
      </c>
      <c r="V40" s="63">
        <f t="shared" si="4"/>
        <v>-5</v>
      </c>
      <c r="W40" s="63">
        <f t="shared" si="4"/>
        <v>0</v>
      </c>
      <c r="X40" s="63">
        <f t="shared" si="4"/>
        <v>0</v>
      </c>
      <c r="Y40" s="63">
        <f t="shared" si="4"/>
        <v>10</v>
      </c>
      <c r="Z40" s="63">
        <f t="shared" si="4"/>
        <v>-15</v>
      </c>
    </row>
    <row r="41" spans="1:51" ht="20.25" customHeight="1" thickTop="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3"/>
      <c r="AB41" s="3"/>
      <c r="AC41" s="3"/>
      <c r="AD41" s="3"/>
      <c r="AE41" s="3"/>
      <c r="AF41" s="3"/>
    </row>
    <row r="42" spans="1:51" ht="19.5" customHeight="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3"/>
      <c r="AB42" s="3"/>
      <c r="AC42" s="3"/>
      <c r="AD42" s="3"/>
      <c r="AE42" s="3"/>
      <c r="AF42" s="3"/>
    </row>
    <row r="43" spans="1:51" ht="19.5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3"/>
      <c r="AB43" s="3"/>
      <c r="AC43" s="3"/>
      <c r="AD43" s="3"/>
      <c r="AE43" s="3"/>
      <c r="AF43" s="3"/>
    </row>
    <row r="44" spans="1:51" ht="19.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3"/>
      <c r="AB44" s="3"/>
      <c r="AC44" s="3"/>
      <c r="AD44" s="3"/>
      <c r="AE44" s="3"/>
      <c r="AF44" s="3"/>
    </row>
    <row r="45" spans="1:51" ht="19.5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3"/>
      <c r="AB45" s="3"/>
      <c r="AC45" s="3"/>
      <c r="AD45" s="3"/>
      <c r="AE45" s="3"/>
      <c r="AF45" s="3"/>
    </row>
    <row r="46" spans="1:51" ht="19.5" customHeight="1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3"/>
      <c r="AB46" s="3"/>
      <c r="AC46" s="3"/>
      <c r="AD46" s="3"/>
      <c r="AE46" s="3"/>
      <c r="AF46" s="3"/>
    </row>
    <row r="47" spans="1:51" ht="19.5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3"/>
      <c r="AB47" s="3"/>
      <c r="AC47" s="3"/>
      <c r="AD47" s="3"/>
      <c r="AE47" s="3"/>
      <c r="AF47" s="3"/>
    </row>
    <row r="48" spans="1:51" ht="19.5" customHeight="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3"/>
      <c r="AB48" s="3"/>
      <c r="AC48" s="3"/>
      <c r="AD48" s="3"/>
      <c r="AE48" s="3"/>
      <c r="AF48" s="3"/>
    </row>
    <row r="49" spans="2:32" ht="19.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3"/>
      <c r="AB49" s="3"/>
      <c r="AC49" s="3"/>
      <c r="AD49" s="3"/>
      <c r="AE49" s="3"/>
      <c r="AF49" s="3"/>
    </row>
    <row r="50" spans="2:32" ht="19.5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3"/>
      <c r="AB50" s="3"/>
      <c r="AC50" s="3"/>
      <c r="AD50" s="3"/>
      <c r="AE50" s="3"/>
      <c r="AF50" s="3"/>
    </row>
    <row r="51" spans="2:32" ht="19.5" customHeigh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3"/>
      <c r="AB51" s="3"/>
      <c r="AC51" s="3"/>
      <c r="AD51" s="3"/>
      <c r="AE51" s="3"/>
      <c r="AF51" s="3"/>
    </row>
    <row r="52" spans="2:32" ht="19.5" customHeigh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3"/>
      <c r="AB52" s="3"/>
      <c r="AC52" s="3"/>
      <c r="AD52" s="3"/>
      <c r="AE52" s="3"/>
      <c r="AF52" s="3"/>
    </row>
    <row r="53" spans="2:32" ht="19.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3"/>
      <c r="AB53" s="3"/>
      <c r="AC53" s="3"/>
      <c r="AD53" s="3"/>
      <c r="AE53" s="3"/>
      <c r="AF53" s="3"/>
    </row>
    <row r="54" spans="2:32" ht="19.5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3"/>
      <c r="AB54" s="3"/>
      <c r="AC54" s="3"/>
      <c r="AD54" s="3"/>
      <c r="AE54" s="3"/>
      <c r="AF54" s="3"/>
    </row>
    <row r="55" spans="2:32" ht="19.5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3"/>
      <c r="AB55" s="3"/>
      <c r="AC55" s="3"/>
      <c r="AD55" s="3"/>
      <c r="AE55" s="3"/>
      <c r="AF55" s="3"/>
    </row>
    <row r="56" spans="2:32" ht="19.5" customHeigh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3"/>
      <c r="AB56" s="3"/>
      <c r="AC56" s="3"/>
      <c r="AD56" s="3"/>
      <c r="AE56" s="3"/>
      <c r="AF56" s="3"/>
    </row>
    <row r="57" spans="2:32" ht="19.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3"/>
      <c r="AB57" s="3"/>
      <c r="AC57" s="3"/>
      <c r="AD57" s="3"/>
      <c r="AE57" s="3"/>
      <c r="AF57" s="3"/>
    </row>
    <row r="58" spans="2:32" ht="19.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3"/>
      <c r="AB58" s="3"/>
      <c r="AC58" s="3"/>
      <c r="AD58" s="3"/>
      <c r="AE58" s="3"/>
      <c r="AF58" s="3"/>
    </row>
    <row r="59" spans="2:32" ht="19.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3"/>
      <c r="AB59" s="3"/>
      <c r="AC59" s="3"/>
      <c r="AD59" s="3"/>
      <c r="AE59" s="3"/>
      <c r="AF59" s="3"/>
    </row>
    <row r="60" spans="2:32" ht="19.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3"/>
      <c r="AB60" s="3"/>
      <c r="AC60" s="3"/>
      <c r="AD60" s="3"/>
      <c r="AE60" s="3"/>
      <c r="AF60" s="3"/>
    </row>
    <row r="61" spans="2:32" ht="19.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3"/>
      <c r="AB61" s="3"/>
      <c r="AC61" s="3"/>
      <c r="AD61" s="3"/>
      <c r="AE61" s="3"/>
      <c r="AF61" s="3"/>
    </row>
    <row r="62" spans="2:32" ht="19.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3"/>
      <c r="AB62" s="3"/>
      <c r="AC62" s="3"/>
      <c r="AD62" s="3"/>
      <c r="AE62" s="3"/>
      <c r="AF62" s="3"/>
    </row>
    <row r="63" spans="2:32" ht="19.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3"/>
      <c r="AB63" s="3"/>
      <c r="AC63" s="3"/>
      <c r="AD63" s="3"/>
      <c r="AE63" s="3"/>
      <c r="AF63" s="3"/>
    </row>
    <row r="64" spans="2:32" ht="19.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3"/>
      <c r="AB64" s="3"/>
      <c r="AC64" s="3"/>
      <c r="AD64" s="3"/>
      <c r="AE64" s="3"/>
      <c r="AF64" s="3"/>
    </row>
    <row r="65" spans="2:32" ht="19.5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3"/>
      <c r="AB65" s="3"/>
      <c r="AC65" s="3"/>
      <c r="AD65" s="3"/>
      <c r="AE65" s="3"/>
      <c r="AF65" s="3"/>
    </row>
    <row r="66" spans="2:32" ht="19.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3"/>
      <c r="AB66" s="3"/>
      <c r="AC66" s="3"/>
      <c r="AD66" s="3"/>
      <c r="AE66" s="3"/>
      <c r="AF66" s="3"/>
    </row>
    <row r="67" spans="2:32" ht="19.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3"/>
      <c r="AB67" s="3"/>
      <c r="AC67" s="3"/>
      <c r="AD67" s="3"/>
      <c r="AE67" s="3"/>
      <c r="AF67" s="3"/>
    </row>
    <row r="68" spans="2:32" ht="19.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3"/>
      <c r="AB68" s="3"/>
      <c r="AC68" s="3"/>
      <c r="AD68" s="3"/>
      <c r="AE68" s="3"/>
      <c r="AF68" s="3"/>
    </row>
    <row r="69" spans="2:32" ht="19.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3"/>
      <c r="AB69" s="3"/>
      <c r="AC69" s="3"/>
      <c r="AD69" s="3"/>
      <c r="AE69" s="3"/>
      <c r="AF69" s="3"/>
    </row>
    <row r="70" spans="2:32" ht="19.5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3"/>
      <c r="AB70" s="3"/>
      <c r="AC70" s="3"/>
      <c r="AD70" s="3"/>
      <c r="AE70" s="3"/>
      <c r="AF70" s="3"/>
    </row>
    <row r="71" spans="2:32" ht="19.5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3"/>
      <c r="AB71" s="3"/>
      <c r="AC71" s="3"/>
      <c r="AD71" s="3"/>
      <c r="AE71" s="3"/>
      <c r="AF71" s="3"/>
    </row>
    <row r="72" spans="2:32" ht="19.5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3"/>
      <c r="AB72" s="3"/>
      <c r="AC72" s="3"/>
      <c r="AD72" s="3"/>
      <c r="AE72" s="3"/>
      <c r="AF72" s="3"/>
    </row>
    <row r="73" spans="2:32" ht="19.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3"/>
      <c r="AB73" s="3"/>
      <c r="AC73" s="3"/>
      <c r="AD73" s="3"/>
      <c r="AE73" s="3"/>
      <c r="AF73" s="3"/>
    </row>
    <row r="74" spans="2:32" ht="19.5" customHeight="1" x14ac:dyDescent="0.25"/>
    <row r="75" spans="2:32" ht="19.5" customHeight="1" x14ac:dyDescent="0.25"/>
    <row r="76" spans="2:32" ht="19.5" customHeight="1" x14ac:dyDescent="0.25"/>
    <row r="77" spans="2:32" ht="19.5" customHeight="1" x14ac:dyDescent="0.25"/>
    <row r="78" spans="2:32" ht="19.5" customHeight="1" x14ac:dyDescent="0.25"/>
    <row r="79" spans="2:32" ht="19.5" customHeight="1" x14ac:dyDescent="0.25"/>
    <row r="80" spans="2:32" ht="19.5" customHeight="1" x14ac:dyDescent="0.25"/>
    <row r="81" ht="19.5" customHeight="1" x14ac:dyDescent="0.25"/>
  </sheetData>
  <sheetProtection password="C7F3" sheet="1"/>
  <mergeCells count="11">
    <mergeCell ref="U4:Y4"/>
    <mergeCell ref="D21:J22"/>
    <mergeCell ref="V1:Z1"/>
    <mergeCell ref="A1:E1"/>
    <mergeCell ref="A2:E2"/>
    <mergeCell ref="E4:H4"/>
    <mergeCell ref="Q4:R4"/>
    <mergeCell ref="F1:H1"/>
    <mergeCell ref="J1:M1"/>
    <mergeCell ref="O1:U1"/>
    <mergeCell ref="K4:N4"/>
  </mergeCells>
  <phoneticPr fontId="0" type="noConversion"/>
  <printOptions horizontalCentered="1" verticalCentered="1"/>
  <pageMargins left="0.78740157480314965" right="0.78740157480314965" top="0" bottom="0" header="0" footer="0"/>
  <pageSetup paperSize="9" scale="32" orientation="landscape" r:id="rId1"/>
  <headerFooter alignWithMargins="0">
    <oddFooter>&amp;F</oddFooter>
  </headerFooter>
  <ignoredErrors>
    <ignoredError sqref="C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DDC0-FEB0-4DB1-8B6E-56B731B789F8}">
  <sheetPr>
    <pageSetUpPr fitToPage="1"/>
  </sheetPr>
  <dimension ref="A1:AU113"/>
  <sheetViews>
    <sheetView zoomScale="50" zoomScaleNormal="50" workbookViewId="0">
      <selection activeCell="A2" sqref="A2:E2"/>
    </sheetView>
  </sheetViews>
  <sheetFormatPr baseColWidth="10" defaultRowHeight="19.5" x14ac:dyDescent="0.25"/>
  <cols>
    <col min="1" max="1" width="35.85546875" style="1" customWidth="1"/>
    <col min="2" max="3" width="13.85546875" style="1" customWidth="1"/>
    <col min="4" max="4" width="14.140625" style="1" bestFit="1" customWidth="1"/>
    <col min="5" max="15" width="13.85546875" style="1" customWidth="1"/>
    <col min="16" max="16" width="14.140625" style="1" bestFit="1" customWidth="1"/>
    <col min="17" max="25" width="13.85546875" style="1" customWidth="1"/>
    <col min="26" max="26" width="13.85546875" customWidth="1"/>
  </cols>
  <sheetData>
    <row r="1" spans="1:26" ht="24.75" x14ac:dyDescent="0.25">
      <c r="A1" s="84" t="s">
        <v>16</v>
      </c>
      <c r="B1" s="84"/>
      <c r="C1" s="84"/>
      <c r="D1" s="84"/>
      <c r="E1" s="84"/>
      <c r="F1" s="83" t="s">
        <v>11</v>
      </c>
      <c r="G1" s="83"/>
      <c r="H1" s="83"/>
      <c r="I1" s="7"/>
      <c r="J1" s="88" t="s">
        <v>18</v>
      </c>
      <c r="K1" s="88"/>
      <c r="L1" s="88"/>
      <c r="M1" s="88"/>
      <c r="N1" s="7"/>
      <c r="O1" s="88" t="s">
        <v>21</v>
      </c>
      <c r="P1" s="88"/>
      <c r="Q1" s="88"/>
      <c r="R1" s="88"/>
      <c r="S1" s="88"/>
      <c r="T1" s="88"/>
      <c r="U1" s="88"/>
      <c r="V1" s="83" t="s">
        <v>17</v>
      </c>
      <c r="W1" s="83"/>
      <c r="X1" s="83"/>
      <c r="Y1" s="83"/>
      <c r="Z1" s="83"/>
    </row>
    <row r="2" spans="1:26" x14ac:dyDescent="0.25">
      <c r="A2" s="85" t="s">
        <v>5</v>
      </c>
      <c r="B2" s="85"/>
      <c r="C2" s="85"/>
      <c r="D2" s="85"/>
      <c r="E2" s="85"/>
      <c r="Z2" s="1"/>
    </row>
    <row r="3" spans="1:26" ht="20.25" thickBot="1" x14ac:dyDescent="0.3">
      <c r="A3" s="4"/>
      <c r="B3" s="4"/>
      <c r="C3" s="4"/>
      <c r="D3" s="4"/>
      <c r="E3" s="4"/>
      <c r="Z3" s="1"/>
    </row>
    <row r="4" spans="1:26" ht="21" thickTop="1" thickBot="1" x14ac:dyDescent="0.3">
      <c r="A4" s="49" t="s">
        <v>3</v>
      </c>
      <c r="B4" s="50">
        <v>15</v>
      </c>
      <c r="C4" s="5"/>
      <c r="E4" s="86" t="s">
        <v>6</v>
      </c>
      <c r="F4" s="86"/>
      <c r="G4" s="86"/>
      <c r="H4" s="86"/>
      <c r="I4" s="51">
        <v>0</v>
      </c>
      <c r="K4" s="86" t="s">
        <v>19</v>
      </c>
      <c r="L4" s="86"/>
      <c r="M4" s="86"/>
      <c r="N4" s="86"/>
      <c r="O4" s="73">
        <v>0</v>
      </c>
      <c r="Q4" s="87" t="s">
        <v>2</v>
      </c>
      <c r="R4" s="87"/>
      <c r="S4" s="51">
        <v>0</v>
      </c>
      <c r="U4" s="89" t="s">
        <v>13</v>
      </c>
      <c r="V4" s="89"/>
      <c r="W4" s="89"/>
      <c r="X4" s="89"/>
      <c r="Y4" s="89"/>
      <c r="Z4" s="1"/>
    </row>
    <row r="5" spans="1:26" ht="21" thickTop="1" thickBot="1" x14ac:dyDescent="0.3">
      <c r="C5" s="5"/>
      <c r="D5" s="6"/>
      <c r="E5" s="7"/>
      <c r="Z5" s="1"/>
    </row>
    <row r="6" spans="1:26" ht="21" thickTop="1" thickBot="1" x14ac:dyDescent="0.25">
      <c r="A6" s="8" t="s">
        <v>1</v>
      </c>
      <c r="B6" s="10">
        <v>100</v>
      </c>
      <c r="C6" s="43">
        <v>104</v>
      </c>
      <c r="D6" s="10">
        <v>108</v>
      </c>
      <c r="E6" s="43">
        <v>112</v>
      </c>
      <c r="F6" s="10">
        <v>116</v>
      </c>
      <c r="G6" s="43">
        <v>120</v>
      </c>
      <c r="H6" s="10">
        <v>124</v>
      </c>
      <c r="I6" s="43">
        <v>128</v>
      </c>
      <c r="J6" s="10">
        <v>132</v>
      </c>
      <c r="K6" s="43">
        <v>136</v>
      </c>
      <c r="L6" s="10">
        <v>140</v>
      </c>
      <c r="M6" s="43">
        <v>144</v>
      </c>
      <c r="N6" s="10">
        <v>148</v>
      </c>
      <c r="O6" s="43">
        <v>152</v>
      </c>
      <c r="P6" s="10">
        <v>156</v>
      </c>
      <c r="Q6" s="43">
        <v>160</v>
      </c>
      <c r="R6" s="10">
        <v>164</v>
      </c>
      <c r="S6" s="43">
        <v>168</v>
      </c>
      <c r="T6" s="10">
        <v>172</v>
      </c>
      <c r="U6" s="43">
        <v>176</v>
      </c>
      <c r="V6" s="10">
        <v>180</v>
      </c>
      <c r="W6" s="43">
        <v>184</v>
      </c>
      <c r="X6" s="10">
        <v>188</v>
      </c>
      <c r="Y6" s="43">
        <v>192</v>
      </c>
      <c r="Z6" s="10">
        <v>196</v>
      </c>
    </row>
    <row r="7" spans="1:26" x14ac:dyDescent="0.2">
      <c r="A7" s="14" t="s">
        <v>7</v>
      </c>
      <c r="B7" s="15">
        <f>MROUND(SUM(B49)*Feuil4!B51,5)</f>
        <v>250</v>
      </c>
      <c r="C7" s="15">
        <f>MROUND(SUM(C49)*Feuil4!C51,5)</f>
        <v>250</v>
      </c>
      <c r="D7" s="15">
        <f>MROUND(SUM(D49)*Feuil4!D51,5)</f>
        <v>260</v>
      </c>
      <c r="E7" s="15">
        <f>MROUND(SUM(E49)*Feuil4!E51,5)</f>
        <v>270</v>
      </c>
      <c r="F7" s="15">
        <f>MROUND(SUM(F49)*Feuil4!F51,5)</f>
        <v>280</v>
      </c>
      <c r="G7" s="15">
        <f>MROUND(SUM(G49)*Feuil4!G51,5)</f>
        <v>290</v>
      </c>
      <c r="H7" s="15">
        <f>MROUND(SUM(H49)*Feuil4!H51,5)</f>
        <v>300</v>
      </c>
      <c r="I7" s="15">
        <f>MROUND(SUM(I49)*Feuil4!I51,5)</f>
        <v>300</v>
      </c>
      <c r="J7" s="15">
        <f>MROUND(SUM(J49)*Feuil4!J51,5)</f>
        <v>305</v>
      </c>
      <c r="K7" s="15">
        <f>MROUND(SUM(K49)*Feuil4!K51,5)</f>
        <v>315</v>
      </c>
      <c r="L7" s="15">
        <f>MROUND(SUM(L49)*Feuil4!L51,5)</f>
        <v>325</v>
      </c>
      <c r="M7" s="15">
        <f>MROUND(SUM(M49)*Feuil4!M51,5)</f>
        <v>335</v>
      </c>
      <c r="N7" s="15">
        <f>MROUND(SUM(N49)*Feuil4!N51,5)</f>
        <v>335</v>
      </c>
      <c r="O7" s="15">
        <f>MROUND(SUM(O49)*Feuil4!O51,5)</f>
        <v>340</v>
      </c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 x14ac:dyDescent="0.2">
      <c r="A8" s="18">
        <v>2</v>
      </c>
      <c r="B8" s="15">
        <f>MROUND(SUM(B49)*Feuil4!B52,5)</f>
        <v>190</v>
      </c>
      <c r="C8" s="15">
        <f>MROUND(SUM(C49)*Feuil4!C52,5)</f>
        <v>185</v>
      </c>
      <c r="D8" s="15">
        <f>MROUND(SUM(D49)*Feuil4!D52,5)</f>
        <v>195</v>
      </c>
      <c r="E8" s="15">
        <f>MROUND(SUM(E49)*Feuil4!E52,5)</f>
        <v>195</v>
      </c>
      <c r="F8" s="15">
        <f>MROUND(SUM(F49)*Feuil4!F52,5)</f>
        <v>200</v>
      </c>
      <c r="G8" s="15">
        <f>MROUND(SUM(G49)*Feuil4!G52,5)</f>
        <v>205</v>
      </c>
      <c r="H8" s="15">
        <f>MROUND(SUM(H49)*Feuil4!H52,5)</f>
        <v>205</v>
      </c>
      <c r="I8" s="15">
        <f>MROUND(SUM(I49)*Feuil4!I52,5)</f>
        <v>220</v>
      </c>
      <c r="J8" s="15">
        <f>MROUND(SUM(J49)*Feuil4!J52,5)</f>
        <v>230</v>
      </c>
      <c r="K8" s="15">
        <f>MROUND(SUM(K49)*Feuil4!K52,5)</f>
        <v>235</v>
      </c>
      <c r="L8" s="15">
        <f>MROUND(SUM(L49)*Feuil4!L52,5)</f>
        <v>240</v>
      </c>
      <c r="M8" s="15">
        <f>MROUND(SUM(M49)*Feuil4!M52,5)</f>
        <v>250</v>
      </c>
      <c r="N8" s="15">
        <f>MROUND(SUM(N49)*Feuil4!N52,5)</f>
        <v>250</v>
      </c>
      <c r="O8" s="15">
        <f>MROUND(SUM(O49)*Feuil4!O52,5)</f>
        <v>250</v>
      </c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x14ac:dyDescent="0.2">
      <c r="A9" s="18">
        <v>3</v>
      </c>
      <c r="B9" s="15">
        <f>MROUND(SUM(B49)*Feuil4!B53,5)</f>
        <v>100</v>
      </c>
      <c r="C9" s="15">
        <f>MROUND(SUM(C49)*Feuil4!C53,5)</f>
        <v>110</v>
      </c>
      <c r="D9" s="15">
        <f>MROUND(SUM(D49)*Feuil4!D53,5)</f>
        <v>115</v>
      </c>
      <c r="E9" s="15">
        <f>MROUND(SUM(E49)*Feuil4!E53,5)</f>
        <v>120</v>
      </c>
      <c r="F9" s="15">
        <f>MROUND(SUM(F49)*Feuil4!F53,5)</f>
        <v>120</v>
      </c>
      <c r="G9" s="15">
        <f>MROUND(SUM(G49)*Feuil4!G53,5)</f>
        <v>125</v>
      </c>
      <c r="H9" s="15">
        <f>MROUND(SUM(H49)*Feuil4!H53,5)</f>
        <v>130</v>
      </c>
      <c r="I9" s="15">
        <f>MROUND(SUM(I49)*Feuil4!I53,5)</f>
        <v>135</v>
      </c>
      <c r="J9" s="15">
        <f>MROUND(SUM(J49)*Feuil4!J53,5)</f>
        <v>140</v>
      </c>
      <c r="K9" s="15">
        <f>MROUND(SUM(K49)*Feuil4!K53,5)</f>
        <v>145</v>
      </c>
      <c r="L9" s="15">
        <f>MROUND(SUM(L49)*Feuil4!L53,5)</f>
        <v>145</v>
      </c>
      <c r="M9" s="15">
        <f>MROUND(SUM(M49)*Feuil4!M53,5)</f>
        <v>150</v>
      </c>
      <c r="N9" s="15">
        <f>MROUND(SUM(N49)*Feuil4!N53,5)</f>
        <v>155</v>
      </c>
      <c r="O9" s="15">
        <f>MROUND(SUM(O49)*Feuil4!O53,5)</f>
        <v>160</v>
      </c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x14ac:dyDescent="0.2">
      <c r="A10" s="18">
        <v>4</v>
      </c>
      <c r="B10" s="15">
        <f>MROUND(SUM(B49)*Feuil4!B54,5)</f>
        <v>90</v>
      </c>
      <c r="C10" s="15">
        <f>MROUND(SUM(C49)*Feuil4!C54,5)</f>
        <v>90</v>
      </c>
      <c r="D10" s="15">
        <f>MROUND(SUM(D49)*Feuil4!D54,5)</f>
        <v>100</v>
      </c>
      <c r="E10" s="15">
        <f>MROUND(SUM(E49)*Feuil4!E54,5)</f>
        <v>100</v>
      </c>
      <c r="F10" s="15">
        <f>MROUND(SUM(F49)*Feuil4!F54,5)</f>
        <v>105</v>
      </c>
      <c r="G10" s="15">
        <f>MROUND(SUM(G49)*Feuil4!G54,5)</f>
        <v>110</v>
      </c>
      <c r="H10" s="15">
        <f>MROUND(SUM(H49)*Feuil4!H54,5)</f>
        <v>115</v>
      </c>
      <c r="I10" s="15">
        <f>MROUND(SUM(I49)*Feuil4!I54,5)</f>
        <v>115</v>
      </c>
      <c r="J10" s="15">
        <f>MROUND(SUM(J49)*Feuil4!J54,5)</f>
        <v>120</v>
      </c>
      <c r="K10" s="15">
        <f>MROUND(SUM(K49)*Feuil4!K54,5)</f>
        <v>125</v>
      </c>
      <c r="L10" s="15">
        <f>MROUND(SUM(L49)*Feuil4!L54,5)</f>
        <v>130</v>
      </c>
      <c r="M10" s="15">
        <f>MROUND(SUM(M49)*Feuil4!M54,5)</f>
        <v>130</v>
      </c>
      <c r="N10" s="15">
        <f>MROUND(SUM(N49)*Feuil4!N54,5)</f>
        <v>135</v>
      </c>
      <c r="O10" s="15">
        <f>MROUND(SUM(O49)*Feuil4!O54,5)</f>
        <v>135</v>
      </c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 x14ac:dyDescent="0.2">
      <c r="A11" s="18">
        <v>5</v>
      </c>
      <c r="B11" s="15">
        <f>MROUND(SUM(B49)*Feuil4!B55,5)</f>
        <v>85</v>
      </c>
      <c r="C11" s="15">
        <f>MROUND(SUM(C49)*Feuil4!C55,5)</f>
        <v>85</v>
      </c>
      <c r="D11" s="15">
        <f>MROUND(SUM(D49)*Feuil4!D55,5)</f>
        <v>90</v>
      </c>
      <c r="E11" s="15">
        <f>MROUND(SUM(E49)*Feuil4!E55,5)</f>
        <v>90</v>
      </c>
      <c r="F11" s="15">
        <f>MROUND(SUM(F49)*Feuil4!F55,5)</f>
        <v>95</v>
      </c>
      <c r="G11" s="15">
        <f>MROUND(SUM(G49)*Feuil4!G55,5)</f>
        <v>100</v>
      </c>
      <c r="H11" s="15">
        <f>MROUND(SUM(H49)*Feuil4!H55,5)</f>
        <v>100</v>
      </c>
      <c r="I11" s="15">
        <f>MROUND(SUM(I49)*Feuil4!I55,5)</f>
        <v>105</v>
      </c>
      <c r="J11" s="15">
        <f>MROUND(SUM(J49)*Feuil4!J55,5)</f>
        <v>110</v>
      </c>
      <c r="K11" s="15">
        <f>MROUND(SUM(K49)*Feuil4!K55,5)</f>
        <v>110</v>
      </c>
      <c r="L11" s="15">
        <f>MROUND(SUM(L49)*Feuil4!L55,5)</f>
        <v>115</v>
      </c>
      <c r="M11" s="15">
        <f>MROUND(SUM(M49)*Feuil4!M55,5)</f>
        <v>110</v>
      </c>
      <c r="N11" s="15">
        <f>MROUND(SUM(N49)*Feuil4!N55,5)</f>
        <v>120</v>
      </c>
      <c r="O11" s="15">
        <f>MROUND(SUM(O49)*Feuil4!O55,5)</f>
        <v>115</v>
      </c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 x14ac:dyDescent="0.2">
      <c r="A12" s="18">
        <v>6</v>
      </c>
      <c r="B12" s="15">
        <f>MROUND(SUM(B49)*Feuil4!B56,5)</f>
        <v>75</v>
      </c>
      <c r="C12" s="15">
        <f>MROUND(SUM(C49)*Feuil4!C56,5)</f>
        <v>65</v>
      </c>
      <c r="D12" s="15">
        <f>MROUND(SUM(D49)*Feuil4!D56,5)</f>
        <v>80</v>
      </c>
      <c r="E12" s="15">
        <f>MROUND(SUM(E49)*Feuil4!E56,5)</f>
        <v>85</v>
      </c>
      <c r="F12" s="15">
        <f>MROUND(SUM(F49)*Feuil4!F56,5)</f>
        <v>85</v>
      </c>
      <c r="G12" s="15">
        <f>MROUND(SUM(G49)*Feuil4!G56,5)</f>
        <v>90</v>
      </c>
      <c r="H12" s="15">
        <f>MROUND(SUM(H49)*Feuil4!H56,5)</f>
        <v>85</v>
      </c>
      <c r="I12" s="15">
        <f>MROUND(SUM(I49)*Feuil4!I56,5)</f>
        <v>95</v>
      </c>
      <c r="J12" s="15">
        <f>MROUND(SUM(J49)*Feuil4!J56,5)</f>
        <v>100</v>
      </c>
      <c r="K12" s="15">
        <f>MROUND(SUM(K49)*Feuil4!K56,5)</f>
        <v>100</v>
      </c>
      <c r="L12" s="15">
        <f>MROUND(SUM(L49)*Feuil4!L56,5)</f>
        <v>105</v>
      </c>
      <c r="M12" s="15">
        <f>MROUND(SUM(M49)*Feuil4!M56,5)</f>
        <v>105</v>
      </c>
      <c r="N12" s="15">
        <f>MROUND(SUM(N49)*Feuil4!N56,5)</f>
        <v>105</v>
      </c>
      <c r="O12" s="15">
        <f>MROUND(SUM(O49)*Feuil4!O56,5)</f>
        <v>115</v>
      </c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 x14ac:dyDescent="0.2">
      <c r="A13" s="18">
        <v>7</v>
      </c>
      <c r="B13" s="15">
        <f>MROUND(SUM(B49)*Feuil4!B57,5)</f>
        <v>70</v>
      </c>
      <c r="C13" s="15">
        <f>MROUND(SUM(C49)*Feuil4!C57,5)</f>
        <v>70</v>
      </c>
      <c r="D13" s="15">
        <f>MROUND(SUM(D49)*Feuil4!D57,5)</f>
        <v>75</v>
      </c>
      <c r="E13" s="15">
        <f>MROUND(SUM(E49)*Feuil4!E57,5)</f>
        <v>75</v>
      </c>
      <c r="F13" s="15">
        <f>MROUND(SUM(F49)*Feuil4!F57,5)</f>
        <v>80</v>
      </c>
      <c r="G13" s="15">
        <f>MROUND(SUM(G49)*Feuil4!G57,5)</f>
        <v>80</v>
      </c>
      <c r="H13" s="15">
        <f>MROUND(SUM(H49)*Feuil4!H57,5)</f>
        <v>80</v>
      </c>
      <c r="I13" s="15">
        <f>MROUND(SUM(I49)*Feuil4!I57,5)</f>
        <v>85</v>
      </c>
      <c r="J13" s="15">
        <f>MROUND(SUM(J49)*Feuil4!J57,5)</f>
        <v>100</v>
      </c>
      <c r="K13" s="15">
        <f>MROUND(SUM(K49)*Feuil4!K57,5)</f>
        <v>90</v>
      </c>
      <c r="L13" s="15">
        <f>MROUND(SUM(L49)*Feuil4!L57,5)</f>
        <v>95</v>
      </c>
      <c r="M13" s="15">
        <f>MROUND(SUM(M49)*Feuil4!M57,5)</f>
        <v>95</v>
      </c>
      <c r="N13" s="15">
        <f>MROUND(SUM(N49)*Feuil4!N57,5)</f>
        <v>95</v>
      </c>
      <c r="O13" s="15">
        <f>MROUND(SUM(O49)*Feuil4!O57,5)</f>
        <v>100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 x14ac:dyDescent="0.2">
      <c r="A14" s="18">
        <v>8</v>
      </c>
      <c r="B14" s="15">
        <f>MROUND(SUM(B49)*Feuil4!B58,5)</f>
        <v>60</v>
      </c>
      <c r="C14" s="15">
        <f>MROUND(SUM(C49)*Feuil4!C58,5)</f>
        <v>65</v>
      </c>
      <c r="D14" s="15">
        <f>MROUND(SUM(D49)*Feuil4!D58,5)</f>
        <v>65</v>
      </c>
      <c r="E14" s="15">
        <f>MROUND(SUM(E49)*Feuil4!E58,5)</f>
        <v>70</v>
      </c>
      <c r="F14" s="15">
        <f>MROUND(SUM(F49)*Feuil4!F58,5)</f>
        <v>70</v>
      </c>
      <c r="G14" s="15">
        <f>MROUND(SUM(G49)*Feuil4!G58,5)</f>
        <v>75</v>
      </c>
      <c r="H14" s="15">
        <f>MROUND(SUM(H49)*Feuil4!H58,5)</f>
        <v>75</v>
      </c>
      <c r="I14" s="15">
        <f>MROUND(SUM(I49)*Feuil4!I58,5)</f>
        <v>80</v>
      </c>
      <c r="J14" s="15">
        <f>MROUND(SUM(J49)*Feuil4!J58,5)</f>
        <v>90</v>
      </c>
      <c r="K14" s="15">
        <f>MROUND(SUM(K49)*Feuil4!K58,5)</f>
        <v>85</v>
      </c>
      <c r="L14" s="15">
        <f>MROUND(SUM(L49)*Feuil4!L58,5)</f>
        <v>85</v>
      </c>
      <c r="M14" s="15">
        <f>MROUND(SUM(M49)*Feuil4!M58,5)</f>
        <v>90</v>
      </c>
      <c r="N14" s="15">
        <f>MROUND(SUM(N49)*Feuil4!N58,5)</f>
        <v>90</v>
      </c>
      <c r="O14" s="15">
        <f>MROUND(SUM(O49)*Feuil4!O58,5)</f>
        <v>95</v>
      </c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 x14ac:dyDescent="0.2">
      <c r="A15" s="18">
        <v>9</v>
      </c>
      <c r="B15" s="15">
        <f>MROUND(SUM(B49)*Feuil4!B59,5)</f>
        <v>55</v>
      </c>
      <c r="C15" s="15">
        <f>MROUND(SUM(C49)*Feuil4!C59,5)</f>
        <v>60</v>
      </c>
      <c r="D15" s="15">
        <f>MROUND(SUM(D49)*Feuil4!D59,5)</f>
        <v>65</v>
      </c>
      <c r="E15" s="15">
        <f>MROUND(SUM(E49)*Feuil4!E59,5)</f>
        <v>65</v>
      </c>
      <c r="F15" s="15">
        <f>MROUND(SUM(F49)*Feuil4!F59,5)</f>
        <v>70</v>
      </c>
      <c r="G15" s="15">
        <f>MROUND(SUM(G49)*Feuil4!G59,5)</f>
        <v>70</v>
      </c>
      <c r="H15" s="15">
        <f>MROUND(SUM(H49)*Feuil4!H59,5)</f>
        <v>70</v>
      </c>
      <c r="I15" s="15">
        <f>MROUND(SUM(I49)*Feuil4!I59,5)</f>
        <v>75</v>
      </c>
      <c r="J15" s="15">
        <f>MROUND(SUM(J49)*Feuil4!J59,5)</f>
        <v>75</v>
      </c>
      <c r="K15" s="15">
        <f>MROUND(SUM(K49)*Feuil4!K59,5)</f>
        <v>80</v>
      </c>
      <c r="L15" s="15">
        <f>MROUND(SUM(L49)*Feuil4!L59,5)</f>
        <v>80</v>
      </c>
      <c r="M15" s="15">
        <f>MROUND(SUM(M49)*Feuil4!M59,5)</f>
        <v>85</v>
      </c>
      <c r="N15" s="15">
        <f>MROUND(SUM(N49)*Feuil4!N59,5)</f>
        <v>85</v>
      </c>
      <c r="O15" s="15">
        <f>MROUND(SUM(O49)*Feuil4!O59,5)</f>
        <v>90</v>
      </c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 x14ac:dyDescent="0.2">
      <c r="A16" s="18">
        <v>10</v>
      </c>
      <c r="B16" s="15">
        <f>MROUND(SUM(B49)*Feuil4!B60,5)</f>
        <v>55</v>
      </c>
      <c r="C16" s="15">
        <f>MROUND(SUM(C49)*Feuil4!C60,5)</f>
        <v>55</v>
      </c>
      <c r="D16" s="15">
        <f>MROUND(SUM(D49)*Feuil4!D60,5)</f>
        <v>60</v>
      </c>
      <c r="E16" s="15">
        <f>MROUND(SUM(E49)*Feuil4!E60,5)</f>
        <v>65</v>
      </c>
      <c r="F16" s="15">
        <f>MROUND(SUM(F49)*Feuil4!F60,5)</f>
        <v>65</v>
      </c>
      <c r="G16" s="15">
        <f>MROUND(SUM(G49)*Feuil4!G60,5)</f>
        <v>70</v>
      </c>
      <c r="H16" s="15">
        <f>MROUND(SUM(H49)*Feuil4!H60,5)</f>
        <v>65</v>
      </c>
      <c r="I16" s="15">
        <f>MROUND(SUM(I49)*Feuil4!I60,5)</f>
        <v>65</v>
      </c>
      <c r="J16" s="15">
        <f>MROUND(SUM(J49)*Feuil4!J60,5)</f>
        <v>65</v>
      </c>
      <c r="K16" s="15">
        <f>MROUND(SUM(K49)*Feuil4!K60,5)</f>
        <v>70</v>
      </c>
      <c r="L16" s="15">
        <f>MROUND(SUM(L49)*Feuil4!L60,5)</f>
        <v>70</v>
      </c>
      <c r="M16" s="15">
        <f>MROUND(SUM(M49)*Feuil4!M60,5)</f>
        <v>75</v>
      </c>
      <c r="N16" s="15">
        <f>MROUND(SUM(N49)*Feuil4!N60,5)</f>
        <v>75</v>
      </c>
      <c r="O16" s="15">
        <f>MROUND(SUM(O49)*Feuil4!O60,5)</f>
        <v>80</v>
      </c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 x14ac:dyDescent="0.2">
      <c r="A17" s="18">
        <v>11</v>
      </c>
      <c r="B17" s="15">
        <f>MROUND(SUM(B49)*Feuil4!B61,5)</f>
        <v>50</v>
      </c>
      <c r="C17" s="15">
        <f>MROUND(SUM(C49)*Feuil4!C61,5)</f>
        <v>55</v>
      </c>
      <c r="D17" s="15">
        <f>MROUND(SUM(D49)*Feuil4!D61,5)</f>
        <v>55</v>
      </c>
      <c r="E17" s="15">
        <f>MROUND(SUM(E49)*Feuil4!E61,5)</f>
        <v>55</v>
      </c>
      <c r="F17" s="15">
        <f>MROUND(SUM(F49)*Feuil4!F61,5)</f>
        <v>60</v>
      </c>
      <c r="G17" s="15">
        <f>MROUND(SUM(G49)*Feuil4!G61,5)</f>
        <v>60</v>
      </c>
      <c r="H17" s="15">
        <f>MROUND(SUM(H49)*Feuil4!H61,5)</f>
        <v>60</v>
      </c>
      <c r="I17" s="15">
        <f>MROUND(SUM(I49)*Feuil4!I61,5)</f>
        <v>65</v>
      </c>
      <c r="J17" s="15">
        <f>MROUND(SUM(J49)*Feuil4!J61,5)</f>
        <v>65</v>
      </c>
      <c r="K17" s="15">
        <f>MROUND(SUM(K49)*Feuil4!K61,5)</f>
        <v>65</v>
      </c>
      <c r="L17" s="15">
        <f>MROUND(SUM(L49)*Feuil4!L61,5)</f>
        <v>65</v>
      </c>
      <c r="M17" s="15">
        <f>MROUND(SUM(M49)*Feuil4!M61,5)</f>
        <v>70</v>
      </c>
      <c r="N17" s="15">
        <f>MROUND(SUM(N49)*Feuil4!N61,5)</f>
        <v>70</v>
      </c>
      <c r="O17" s="15">
        <f>MROUND(SUM(O49)*Feuil4!O61,5)</f>
        <v>75</v>
      </c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x14ac:dyDescent="0.2">
      <c r="A18" s="18">
        <v>12</v>
      </c>
      <c r="B18" s="15">
        <f>MROUND(SUM(B49)*Feuil4!B62,5)</f>
        <v>50</v>
      </c>
      <c r="C18" s="15">
        <f>MROUND(SUM(C49)*Feuil4!C62,5)</f>
        <v>50</v>
      </c>
      <c r="D18" s="15">
        <f>MROUND(SUM(D49)*Feuil4!D62,5)</f>
        <v>50</v>
      </c>
      <c r="E18" s="15">
        <f>MROUND(SUM(E49)*Feuil4!E62,5)</f>
        <v>55</v>
      </c>
      <c r="F18" s="15">
        <f>MROUND(SUM(F49)*Feuil4!F62,5)</f>
        <v>50</v>
      </c>
      <c r="G18" s="15">
        <f>MROUND(SUM(G49)*Feuil4!G62,5)</f>
        <v>60</v>
      </c>
      <c r="H18" s="15">
        <f>MROUND(SUM(H49)*Feuil4!H62,5)</f>
        <v>55</v>
      </c>
      <c r="I18" s="15">
        <f>MROUND(SUM(I49)*Feuil4!I62,5)</f>
        <v>60</v>
      </c>
      <c r="J18" s="15">
        <f>MROUND(SUM(J49)*Feuil4!J62,5)</f>
        <v>50</v>
      </c>
      <c r="K18" s="15">
        <f>MROUND(SUM(K49)*Feuil4!K62,5)</f>
        <v>55</v>
      </c>
      <c r="L18" s="15">
        <f>MROUND(SUM(L49)*Feuil4!L62,5)</f>
        <v>60</v>
      </c>
      <c r="M18" s="15">
        <f>MROUND(SUM(M49)*Feuil4!M62,5)</f>
        <v>65</v>
      </c>
      <c r="N18" s="15">
        <f>MROUND(SUM(N49)*Feuil4!N62,5)</f>
        <v>60</v>
      </c>
      <c r="O18" s="15">
        <f>MROUND(SUM(O49)*Feuil4!O62,5)</f>
        <v>60</v>
      </c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x14ac:dyDescent="0.2">
      <c r="A19" s="18">
        <v>13</v>
      </c>
      <c r="B19" s="15">
        <f>MROUND(SUM(B49)*Feuil4!B63,5)</f>
        <v>45</v>
      </c>
      <c r="C19" s="15">
        <f>MROUND(SUM(C49)*Feuil4!C63,5)</f>
        <v>45</v>
      </c>
      <c r="D19" s="15">
        <f>MROUND(SUM(D49)*Feuil4!D63,5)</f>
        <v>50</v>
      </c>
      <c r="E19" s="15">
        <f>MROUND(SUM(E49)*Feuil4!E63,5)</f>
        <v>50</v>
      </c>
      <c r="F19" s="15">
        <f>MROUND(SUM(F49)*Feuil4!F63,5)</f>
        <v>50</v>
      </c>
      <c r="G19" s="15">
        <f>MROUND(SUM(G49)*Feuil4!G63,5)</f>
        <v>55</v>
      </c>
      <c r="H19" s="15">
        <f>MROUND(SUM(H49)*Feuil4!H63,5)</f>
        <v>50</v>
      </c>
      <c r="I19" s="15">
        <f>MROUND(SUM(I49)*Feuil4!I63,5)</f>
        <v>55</v>
      </c>
      <c r="J19" s="15">
        <f>MROUND(SUM(J49)*Feuil4!J63,5)</f>
        <v>50</v>
      </c>
      <c r="K19" s="15">
        <f>MROUND(SUM(K49)*Feuil4!K63,5)</f>
        <v>50</v>
      </c>
      <c r="L19" s="15">
        <f>MROUND(SUM(L49)*Feuil4!L63,5)</f>
        <v>50</v>
      </c>
      <c r="M19" s="15">
        <f>MROUND(SUM(M49)*Feuil4!M63,5)</f>
        <v>55</v>
      </c>
      <c r="N19" s="15">
        <f>MROUND(SUM(N49)*Feuil4!N63,5)</f>
        <v>55</v>
      </c>
      <c r="O19" s="15">
        <f>MROUND(SUM(O49)*Feuil4!O63,5)</f>
        <v>55</v>
      </c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 x14ac:dyDescent="0.2">
      <c r="A20" s="18">
        <v>14</v>
      </c>
      <c r="B20" s="15">
        <f>MROUND(SUM(B49)*Feuil4!B64,5)</f>
        <v>40</v>
      </c>
      <c r="C20" s="15">
        <f>MROUND(SUM(C49)*Feuil4!C64,5)</f>
        <v>45</v>
      </c>
      <c r="D20" s="15">
        <f>MROUND(SUM(D49)*Feuil4!D64,5)</f>
        <v>45</v>
      </c>
      <c r="E20" s="15">
        <f>MROUND(SUM(E49)*Feuil4!E64,5)</f>
        <v>40</v>
      </c>
      <c r="F20" s="15">
        <f>MROUND(SUM(F49)*Feuil4!F64,5)</f>
        <v>50</v>
      </c>
      <c r="G20" s="15">
        <f>MROUND(SUM(G49)*Feuil4!G64,5)</f>
        <v>45</v>
      </c>
      <c r="H20" s="15">
        <f>MROUND(SUM(H49)*Feuil4!H64,5)</f>
        <v>45</v>
      </c>
      <c r="I20" s="15">
        <f>MROUND(SUM(I49)*Feuil4!I64,5)</f>
        <v>50</v>
      </c>
      <c r="J20" s="15">
        <f>MROUND(SUM(J49)*Feuil4!J64,5)</f>
        <v>40</v>
      </c>
      <c r="K20" s="15">
        <f>MROUND(SUM(K49)*Feuil4!K64,5)</f>
        <v>45</v>
      </c>
      <c r="L20" s="15">
        <f>MROUND(SUM(L49)*Feuil4!L64,5)</f>
        <v>45</v>
      </c>
      <c r="M20" s="15">
        <f>MROUND(SUM(M49)*Feuil4!M64,5)</f>
        <v>45</v>
      </c>
      <c r="N20" s="15">
        <f>MROUND(SUM(N49)*Feuil4!N64,5)</f>
        <v>45</v>
      </c>
      <c r="O20" s="15">
        <f>MROUND(SUM(O49)*Feuil4!O64,5)</f>
        <v>50</v>
      </c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1:26" x14ac:dyDescent="0.2">
      <c r="A21" s="18">
        <v>15</v>
      </c>
      <c r="B21" s="15">
        <f>MROUND(SUM(B49)*Feuil4!B65,5)</f>
        <v>40</v>
      </c>
      <c r="C21" s="15">
        <f>MROUND(SUM(C49)*Feuil4!C65,5)</f>
        <v>40</v>
      </c>
      <c r="D21" s="15">
        <f>MROUND(SUM(D49)*Feuil4!D65,5)</f>
        <v>40</v>
      </c>
      <c r="E21" s="15">
        <f>MROUND(SUM(E49)*Feuil4!E65,5)</f>
        <v>40</v>
      </c>
      <c r="F21" s="15">
        <f>MROUND(SUM(F49)*Feuil4!F65,5)</f>
        <v>40</v>
      </c>
      <c r="G21" s="15">
        <f>MROUND(SUM(G49)*Feuil4!G65,5)</f>
        <v>40</v>
      </c>
      <c r="H21" s="15">
        <f>MROUND(SUM(H49)*Feuil4!H65,5)</f>
        <v>40</v>
      </c>
      <c r="I21" s="15">
        <f>MROUND(SUM(I49)*Feuil4!I65,5)</f>
        <v>40</v>
      </c>
      <c r="J21" s="15">
        <f>MROUND(SUM(J49)*Feuil4!J65,5)</f>
        <v>40</v>
      </c>
      <c r="K21" s="15">
        <f>MROUND(SUM(K49)*Feuil4!K65,5)</f>
        <v>40</v>
      </c>
      <c r="L21" s="15">
        <f>MROUND(SUM(L49)*Feuil4!L65,5)</f>
        <v>40</v>
      </c>
      <c r="M21" s="15">
        <f>MROUND(SUM(M49)*Feuil4!M65,5)</f>
        <v>40</v>
      </c>
      <c r="N21" s="15">
        <f>MROUND(SUM(N49)*Feuil4!N65,5)</f>
        <v>40</v>
      </c>
      <c r="O21" s="15">
        <f>MROUND(SUM(O49)*Feuil4!O65,5)</f>
        <v>45</v>
      </c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spans="1:26" x14ac:dyDescent="0.2">
      <c r="A22" s="18">
        <v>16</v>
      </c>
      <c r="B22" s="15">
        <f>MROUND(SUM(B49)*Feuil4!B66,5)</f>
        <v>35</v>
      </c>
      <c r="C22" s="15">
        <f>MROUND(SUM(C49)*Feuil4!C66,5)</f>
        <v>35</v>
      </c>
      <c r="D22" s="15">
        <f>MROUND(SUM(D49)*Feuil4!D66,5)</f>
        <v>35</v>
      </c>
      <c r="E22" s="15">
        <f>MROUND(SUM(E49)*Feuil4!E66,5)</f>
        <v>35</v>
      </c>
      <c r="F22" s="15">
        <f>MROUND(SUM(F49)*Feuil4!F66,5)</f>
        <v>35</v>
      </c>
      <c r="G22" s="15">
        <f>MROUND(SUM(G49)*Feuil4!G66,5)</f>
        <v>35</v>
      </c>
      <c r="H22" s="15">
        <f>MROUND(SUM(H49)*Feuil4!H66,5)</f>
        <v>35</v>
      </c>
      <c r="I22" s="15">
        <f>MROUND(SUM(I49)*Feuil4!I66,5)</f>
        <v>35</v>
      </c>
      <c r="J22" s="15">
        <f>MROUND(SUM(J49)*Feuil4!J66,5)</f>
        <v>35</v>
      </c>
      <c r="K22" s="15">
        <f>MROUND(SUM(K49)*Feuil4!K66,5)</f>
        <v>35</v>
      </c>
      <c r="L22" s="15">
        <f>MROUND(SUM(L49)*Feuil4!L66,5)</f>
        <v>40</v>
      </c>
      <c r="M22" s="15">
        <f>MROUND(SUM(M49)*Feuil4!M66,5)</f>
        <v>40</v>
      </c>
      <c r="N22" s="15">
        <f>MROUND(SUM(N49)*Feuil4!N66,5)</f>
        <v>40</v>
      </c>
      <c r="O22" s="15">
        <f>MROUND(SUM(O49)*Feuil4!O66,5)</f>
        <v>40</v>
      </c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x14ac:dyDescent="0.2">
      <c r="A23" s="18">
        <v>17</v>
      </c>
      <c r="B23" s="15">
        <f>MROUND(SUM(B49)*Feuil4!B67,5)</f>
        <v>35</v>
      </c>
      <c r="C23" s="15">
        <f>MROUND(SUM(C49)*Feuil4!C67,5)</f>
        <v>35</v>
      </c>
      <c r="D23" s="15">
        <f>MROUND(SUM(D49)*Feuil4!D67,5)</f>
        <v>35</v>
      </c>
      <c r="E23" s="15">
        <f>MROUND(SUM(E49)*Feuil4!E67,5)</f>
        <v>30</v>
      </c>
      <c r="F23" s="15">
        <f>MROUND(SUM(F49)*Feuil4!F67,5)</f>
        <v>35</v>
      </c>
      <c r="G23" s="15">
        <f>MROUND(SUM(G49)*Feuil4!G67,5)</f>
        <v>30</v>
      </c>
      <c r="H23" s="15">
        <f>MROUND(SUM(H49)*Feuil4!H67,5)</f>
        <v>30</v>
      </c>
      <c r="I23" s="15">
        <f>MROUND(SUM(I49)*Feuil4!I67,5)</f>
        <v>30</v>
      </c>
      <c r="J23" s="15">
        <f>MROUND(SUM(J49)*Feuil4!J67,5)</f>
        <v>30</v>
      </c>
      <c r="K23" s="15">
        <f>MROUND(SUM(K49)*Feuil4!K67,5)</f>
        <v>35</v>
      </c>
      <c r="L23" s="15">
        <f>MROUND(SUM(L49)*Feuil4!L67,5)</f>
        <v>35</v>
      </c>
      <c r="M23" s="15">
        <f>MROUND(SUM(M49)*Feuil4!M67,5)</f>
        <v>30</v>
      </c>
      <c r="N23" s="15">
        <f>MROUND(SUM(N49)*Feuil4!N67,5)</f>
        <v>35</v>
      </c>
      <c r="O23" s="15">
        <f>MROUND(SUM(O49)*Feuil4!O67,5)</f>
        <v>35</v>
      </c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x14ac:dyDescent="0.2">
      <c r="A24" s="18">
        <v>18</v>
      </c>
      <c r="B24" s="15">
        <f>MROUND(SUM(B49)*Feuil4!B68,5)</f>
        <v>30</v>
      </c>
      <c r="C24" s="15">
        <f>MROUND(SUM(C49)*Feuil4!C68,5)</f>
        <v>35</v>
      </c>
      <c r="D24" s="15">
        <f>MROUND(SUM(D49)*Feuil4!D68,5)</f>
        <v>25</v>
      </c>
      <c r="E24" s="15">
        <f>MROUND(SUM(E49)*Feuil4!E68,5)</f>
        <v>30</v>
      </c>
      <c r="F24" s="15">
        <f>MROUND(SUM(F49)*Feuil4!F68,5)</f>
        <v>30</v>
      </c>
      <c r="G24" s="15">
        <f>MROUND(SUM(G49)*Feuil4!G68,5)</f>
        <v>30</v>
      </c>
      <c r="H24" s="15">
        <f>MROUND(SUM(H49)*Feuil4!H68,5)</f>
        <v>30</v>
      </c>
      <c r="I24" s="15">
        <f>MROUND(SUM(I49)*Feuil4!I68,5)</f>
        <v>30</v>
      </c>
      <c r="J24" s="15">
        <f>MROUND(SUM(J49)*Feuil4!J68,5)</f>
        <v>30</v>
      </c>
      <c r="K24" s="15">
        <f>MROUND(SUM(K49)*Feuil4!K68,5)</f>
        <v>35</v>
      </c>
      <c r="L24" s="15">
        <f>MROUND(SUM(L49)*Feuil4!L68,5)</f>
        <v>35</v>
      </c>
      <c r="M24" s="15">
        <f>MROUND(SUM(M49)*Feuil4!M68,5)</f>
        <v>30</v>
      </c>
      <c r="N24" s="15">
        <f>MROUND(SUM(N49)*Feuil4!N68,5)</f>
        <v>35</v>
      </c>
      <c r="O24" s="15">
        <f>MROUND(SUM(O49)*Feuil4!O68,5)</f>
        <v>35</v>
      </c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26" x14ac:dyDescent="0.2">
      <c r="A25" s="18">
        <v>19</v>
      </c>
      <c r="B25" s="15">
        <f>MROUND(SUM(B49)*Feuil4!B69,5)</f>
        <v>30</v>
      </c>
      <c r="C25" s="15">
        <f>MROUND(SUM(C49)*Feuil4!C69,5)</f>
        <v>30</v>
      </c>
      <c r="D25" s="15">
        <f>MROUND(SUM(D49)*Feuil4!D69,5)</f>
        <v>25</v>
      </c>
      <c r="E25" s="15">
        <f>MROUND(SUM(E49)*Feuil4!E69,5)</f>
        <v>30</v>
      </c>
      <c r="F25" s="15">
        <f>MROUND(SUM(F49)*Feuil4!F69,5)</f>
        <v>30</v>
      </c>
      <c r="G25" s="15">
        <f>MROUND(SUM(G49)*Feuil4!G69,5)</f>
        <v>25</v>
      </c>
      <c r="H25" s="15">
        <f>MROUND(SUM(H49)*Feuil4!H69,5)</f>
        <v>30</v>
      </c>
      <c r="I25" s="15">
        <f>MROUND(SUM(I49)*Feuil4!I69,5)</f>
        <v>30</v>
      </c>
      <c r="J25" s="15">
        <f>MROUND(SUM(J49)*Feuil4!J69,5)</f>
        <v>30</v>
      </c>
      <c r="K25" s="15">
        <f>MROUND(SUM(K49)*Feuil4!K69,5)</f>
        <v>30</v>
      </c>
      <c r="L25" s="15">
        <f>MROUND(SUM(L49)*Feuil4!L69,5)</f>
        <v>30</v>
      </c>
      <c r="M25" s="15">
        <f>MROUND(SUM(M49)*Feuil4!M69,5)</f>
        <v>25</v>
      </c>
      <c r="N25" s="15">
        <f>MROUND(SUM(N49)*Feuil4!N69,5)</f>
        <v>30</v>
      </c>
      <c r="O25" s="15">
        <f>MROUND(SUM(O49)*Feuil4!O69,5)</f>
        <v>30</v>
      </c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 x14ac:dyDescent="0.2">
      <c r="A26" s="18">
        <v>20</v>
      </c>
      <c r="B26" s="15">
        <f>MROUND(SUM(B49)*Feuil4!B70,5)</f>
        <v>25</v>
      </c>
      <c r="C26" s="15">
        <f>MROUND(SUM(C49)*Feuil4!C70,5)</f>
        <v>30</v>
      </c>
      <c r="D26" s="15">
        <f>MROUND(SUM(D49)*Feuil4!D70,5)</f>
        <v>25</v>
      </c>
      <c r="E26" s="15">
        <f>MROUND(SUM(E49)*Feuil4!E70,5)</f>
        <v>25</v>
      </c>
      <c r="F26" s="15">
        <f>MROUND(SUM(F49)*Feuil4!F70,5)</f>
        <v>30</v>
      </c>
      <c r="G26" s="15">
        <f>MROUND(SUM(G49)*Feuil4!G70,5)</f>
        <v>25</v>
      </c>
      <c r="H26" s="15">
        <f>MROUND(SUM(H49)*Feuil4!H70,5)</f>
        <v>30</v>
      </c>
      <c r="I26" s="15">
        <f>MROUND(SUM(I49)*Feuil4!I70,5)</f>
        <v>25</v>
      </c>
      <c r="J26" s="15">
        <f>MROUND(SUM(J49)*Feuil4!J70,5)</f>
        <v>30</v>
      </c>
      <c r="K26" s="15">
        <f>MROUND(SUM(K49)*Feuil4!K70,5)</f>
        <v>30</v>
      </c>
      <c r="L26" s="15">
        <f>MROUND(SUM(L49)*Feuil4!L70,5)</f>
        <v>25</v>
      </c>
      <c r="M26" s="15">
        <f>MROUND(SUM(M49)*Feuil4!M70,5)</f>
        <v>25</v>
      </c>
      <c r="N26" s="15">
        <f>MROUND(SUM(N49)*Feuil4!N70,5)</f>
        <v>30</v>
      </c>
      <c r="O26" s="15">
        <f>MROUND(SUM(O49)*Feuil4!O70,5)</f>
        <v>30</v>
      </c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x14ac:dyDescent="0.2">
      <c r="A27" s="18">
        <v>21</v>
      </c>
      <c r="B27" s="15">
        <f>MROUND(SUM(B49)*Feuil4!B71,5)</f>
        <v>25</v>
      </c>
      <c r="C27" s="15">
        <f>MROUND(SUM(C49)*Feuil4!C71,5)</f>
        <v>25</v>
      </c>
      <c r="D27" s="15">
        <f>MROUND(SUM(D49)*Feuil4!D71,5)</f>
        <v>25</v>
      </c>
      <c r="E27" s="15">
        <f>MROUND(SUM(E49)*Feuil4!E71,5)</f>
        <v>25</v>
      </c>
      <c r="F27" s="15">
        <f>MROUND(SUM(F49)*Feuil4!F71,5)</f>
        <v>25</v>
      </c>
      <c r="G27" s="15">
        <f>MROUND(SUM(G49)*Feuil4!G71,5)</f>
        <v>25</v>
      </c>
      <c r="H27" s="15">
        <f>MROUND(SUM(H49)*Feuil4!H71,5)</f>
        <v>25</v>
      </c>
      <c r="I27" s="15">
        <f>MROUND(SUM(I49)*Feuil4!I71,5)</f>
        <v>25</v>
      </c>
      <c r="J27" s="15">
        <f>MROUND(SUM(J49)*Feuil4!J71,5)</f>
        <v>30</v>
      </c>
      <c r="K27" s="15">
        <f>MROUND(SUM(K49)*Feuil4!K71,5)</f>
        <v>30</v>
      </c>
      <c r="L27" s="15">
        <f>MROUND(SUM(L49)*Feuil4!L71,5)</f>
        <v>25</v>
      </c>
      <c r="M27" s="15">
        <f>MROUND(SUM(M49)*Feuil4!M71,5)</f>
        <v>25</v>
      </c>
      <c r="N27" s="15">
        <f>MROUND(SUM(N49)*Feuil4!N71,5)</f>
        <v>25</v>
      </c>
      <c r="O27" s="15">
        <f>MROUND(SUM(O49)*Feuil4!O71,5)</f>
        <v>25</v>
      </c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x14ac:dyDescent="0.2">
      <c r="A28" s="18">
        <v>22</v>
      </c>
      <c r="B28" s="15">
        <f>MROUND(SUM(B49)*Feuil4!B72,5)</f>
        <v>25</v>
      </c>
      <c r="C28" s="15">
        <f>MROUND(SUM(C49)*Feuil4!C72,5)</f>
        <v>25</v>
      </c>
      <c r="D28" s="15">
        <f>MROUND(SUM(D49)*Feuil4!D72,5)</f>
        <v>25</v>
      </c>
      <c r="E28" s="15">
        <f>MROUND(SUM(E49)*Feuil4!E72,5)</f>
        <v>25</v>
      </c>
      <c r="F28" s="15">
        <f>MROUND(SUM(F49)*Feuil4!F72,5)</f>
        <v>15</v>
      </c>
      <c r="G28" s="15">
        <f>MROUND(SUM(G49)*Feuil4!G72,5)</f>
        <v>20</v>
      </c>
      <c r="H28" s="15">
        <f>MROUND(SUM(H49)*Feuil4!H72,5)</f>
        <v>25</v>
      </c>
      <c r="I28" s="15">
        <f>MROUND(SUM(I49)*Feuil4!I72,5)</f>
        <v>20</v>
      </c>
      <c r="J28" s="15">
        <f>MROUND(SUM(J49)*Feuil4!J72,5)</f>
        <v>25</v>
      </c>
      <c r="K28" s="15">
        <f>MROUND(SUM(K49)*Feuil4!K72,5)</f>
        <v>25</v>
      </c>
      <c r="L28" s="15">
        <f>MROUND(SUM(L49)*Feuil4!L72,5)</f>
        <v>25</v>
      </c>
      <c r="M28" s="15">
        <f>MROUND(SUM(M49)*Feuil4!M72,5)</f>
        <v>25</v>
      </c>
      <c r="N28" s="15">
        <f>MROUND(SUM(N49)*Feuil4!N72,5)</f>
        <v>25</v>
      </c>
      <c r="O28" s="15">
        <f>MROUND(SUM(O49)*Feuil4!O72,5)</f>
        <v>25</v>
      </c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6" x14ac:dyDescent="0.2">
      <c r="A29" s="18">
        <v>23</v>
      </c>
      <c r="B29" s="15">
        <f>MROUND(SUM(B49)*Feuil4!B73,5)</f>
        <v>20</v>
      </c>
      <c r="C29" s="15">
        <f>MROUND(SUM(C49)*Feuil4!C73,5)</f>
        <v>25</v>
      </c>
      <c r="D29" s="15">
        <f>MROUND(SUM(D49)*Feuil4!D73,5)</f>
        <v>25</v>
      </c>
      <c r="E29" s="15">
        <f>MROUND(SUM(E49)*Feuil4!E73,5)</f>
        <v>25</v>
      </c>
      <c r="F29" s="15">
        <f>MROUND(SUM(F49)*Feuil4!F73,5)</f>
        <v>15</v>
      </c>
      <c r="G29" s="15">
        <f>MROUND(SUM(G49)*Feuil4!G73,5)</f>
        <v>20</v>
      </c>
      <c r="H29" s="15">
        <f>MROUND(SUM(H49)*Feuil4!H73,5)</f>
        <v>25</v>
      </c>
      <c r="I29" s="15">
        <f>MROUND(SUM(I49)*Feuil4!I73,5)</f>
        <v>20</v>
      </c>
      <c r="J29" s="15">
        <f>MROUND(SUM(J49)*Feuil4!J73,5)</f>
        <v>20</v>
      </c>
      <c r="K29" s="15">
        <f>MROUND(SUM(K49)*Feuil4!K73,5)</f>
        <v>20</v>
      </c>
      <c r="L29" s="15">
        <f>MROUND(SUM(L49)*Feuil4!L73,5)</f>
        <v>25</v>
      </c>
      <c r="M29" s="15">
        <f>MROUND(SUM(M49)*Feuil4!M73,5)</f>
        <v>25</v>
      </c>
      <c r="N29" s="15">
        <f>MROUND(SUM(N49)*Feuil4!N73,5)</f>
        <v>25</v>
      </c>
      <c r="O29" s="15">
        <f>MROUND(SUM(O49)*Feuil4!O73,5)</f>
        <v>25</v>
      </c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x14ac:dyDescent="0.2">
      <c r="A30" s="18">
        <v>24</v>
      </c>
      <c r="B30" s="15">
        <f>MROUND(SUM(B49)*Feuil4!B74,5)</f>
        <v>20</v>
      </c>
      <c r="C30" s="15">
        <f>MROUND(SUM(C49)*Feuil4!C74,5)</f>
        <v>20</v>
      </c>
      <c r="D30" s="15">
        <f>MROUND(SUM(D49)*Feuil4!D74,5)</f>
        <v>15</v>
      </c>
      <c r="E30" s="15">
        <f>MROUND(SUM(E49)*Feuil4!E74,5)</f>
        <v>15</v>
      </c>
      <c r="F30" s="15">
        <f>MROUND(SUM(F49)*Feuil4!F74,5)</f>
        <v>15</v>
      </c>
      <c r="G30" s="15">
        <f>MROUND(SUM(G49)*Feuil4!G74,5)</f>
        <v>20</v>
      </c>
      <c r="H30" s="15">
        <f>MROUND(SUM(H49)*Feuil4!H74,5)</f>
        <v>20</v>
      </c>
      <c r="I30" s="15">
        <f>MROUND(SUM(I49)*Feuil4!I74,5)</f>
        <v>20</v>
      </c>
      <c r="J30" s="15">
        <f>MROUND(SUM(J49)*Feuil4!J74,5)</f>
        <v>20</v>
      </c>
      <c r="K30" s="15">
        <f>MROUND(SUM(K49)*Feuil4!K74,5)</f>
        <v>20</v>
      </c>
      <c r="L30" s="15">
        <f>MROUND(SUM(L49)*Feuil4!L74,5)</f>
        <v>25</v>
      </c>
      <c r="M30" s="15">
        <f>MROUND(SUM(M49)*Feuil4!M74,5)</f>
        <v>25</v>
      </c>
      <c r="N30" s="15">
        <f>MROUND(SUM(N49)*Feuil4!N74,5)</f>
        <v>25</v>
      </c>
      <c r="O30" s="15">
        <f>MROUND(SUM(O49)*Feuil4!O74,5)</f>
        <v>20</v>
      </c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spans="1:26" x14ac:dyDescent="0.2">
      <c r="A31" s="18">
        <v>25</v>
      </c>
      <c r="B31" s="15">
        <f>B4</f>
        <v>15</v>
      </c>
      <c r="C31" s="15">
        <f>MROUND(SUM(C49)*Feuil4!C75,5)</f>
        <v>15</v>
      </c>
      <c r="D31" s="15">
        <f>MROUND(SUM(D49)*Feuil4!D75,5)</f>
        <v>15</v>
      </c>
      <c r="E31" s="15">
        <f>MROUND(SUM(E49)*Feuil4!E75,5)</f>
        <v>15</v>
      </c>
      <c r="F31" s="15">
        <f>MROUND(SUM(F49)*Feuil4!F75,5)</f>
        <v>15</v>
      </c>
      <c r="G31" s="15">
        <f>MROUND(SUM(G49)*Feuil4!G75,5)</f>
        <v>20</v>
      </c>
      <c r="H31" s="15">
        <f>MROUND(SUM(H49)*Feuil4!H75,5)</f>
        <v>20</v>
      </c>
      <c r="I31" s="15">
        <f>MROUND(SUM(I49)*Feuil4!I75,5)</f>
        <v>20</v>
      </c>
      <c r="J31" s="15">
        <f>MROUND(SUM(J49)*Feuil4!J75,5)</f>
        <v>20</v>
      </c>
      <c r="K31" s="15">
        <f>MROUND(SUM(K49)*Feuil4!K75,5)</f>
        <v>20</v>
      </c>
      <c r="L31" s="15">
        <f>MROUND(SUM(L49)*Feuil4!L75,5)</f>
        <v>20</v>
      </c>
      <c r="M31" s="15">
        <f>MROUND(SUM(M49)*Feuil4!M75,5)</f>
        <v>20</v>
      </c>
      <c r="N31" s="15">
        <f>MROUND(SUM(N49)*Feuil4!N75,5)</f>
        <v>20</v>
      </c>
      <c r="O31" s="15">
        <f>MROUND(SUM(O49)*Feuil4!O75,5)</f>
        <v>20</v>
      </c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spans="1:26" x14ac:dyDescent="0.2">
      <c r="A32" s="18">
        <v>26</v>
      </c>
      <c r="B32" s="16"/>
      <c r="C32" s="44">
        <f>B4</f>
        <v>15</v>
      </c>
      <c r="D32" s="44">
        <f>MROUND(SUM(D49)*Feuil4!D76,5)</f>
        <v>15</v>
      </c>
      <c r="E32" s="44">
        <f>MROUND(SUM(E49)*Feuil4!E76,5)</f>
        <v>15</v>
      </c>
      <c r="F32" s="44">
        <f>MROUND(SUM(F49)*Feuil4!F76,5)</f>
        <v>15</v>
      </c>
      <c r="G32" s="44">
        <f>MROUND(SUM(G49)*Feuil4!G76,5)</f>
        <v>20</v>
      </c>
      <c r="H32" s="44">
        <f>MROUND(SUM(H49)*Feuil4!H76,5)</f>
        <v>20</v>
      </c>
      <c r="I32" s="44">
        <f>MROUND(SUM(I49)*Feuil4!I76,5)</f>
        <v>20</v>
      </c>
      <c r="J32" s="44">
        <f>MROUND(SUM(J49)*Feuil4!J76,5)</f>
        <v>20</v>
      </c>
      <c r="K32" s="44">
        <f>MROUND(SUM(K49)*Feuil4!K76,5)</f>
        <v>20</v>
      </c>
      <c r="L32" s="44">
        <f>MROUND(SUM(L49)*Feuil4!L76,5)</f>
        <v>20</v>
      </c>
      <c r="M32" s="44">
        <f>MROUND(SUM(M49)*Feuil4!M76,5)</f>
        <v>20</v>
      </c>
      <c r="N32" s="44">
        <f>MROUND(SUM(N49)*Feuil4!N76,5)</f>
        <v>20</v>
      </c>
      <c r="O32" s="44">
        <f>MROUND(SUM(O49)*Feuil4!O76,5)</f>
        <v>20</v>
      </c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spans="1:47" x14ac:dyDescent="0.2">
      <c r="A33" s="18">
        <v>27</v>
      </c>
      <c r="B33" s="16"/>
      <c r="C33" s="45"/>
      <c r="D33" s="44">
        <f>B4</f>
        <v>15</v>
      </c>
      <c r="E33" s="44">
        <f>MROUND(SUM(E49)*Feuil4!E77,5)</f>
        <v>15</v>
      </c>
      <c r="F33" s="44">
        <f>MROUND(SUM(F49)*Feuil4!F77,5)</f>
        <v>15</v>
      </c>
      <c r="G33" s="44">
        <f>MROUND(SUM(G49)*Feuil4!G77,5)</f>
        <v>15</v>
      </c>
      <c r="H33" s="44">
        <f>MROUND(SUM(H49)*Feuil4!H77,5)</f>
        <v>20</v>
      </c>
      <c r="I33" s="44">
        <f>MROUND(SUM(I49)*Feuil4!I77,5)</f>
        <v>20</v>
      </c>
      <c r="J33" s="44">
        <f>MROUND(SUM(J49)*Feuil4!J77,5)</f>
        <v>20</v>
      </c>
      <c r="K33" s="44">
        <f>MROUND(SUM(K49)*Feuil4!K77,5)</f>
        <v>20</v>
      </c>
      <c r="L33" s="44">
        <f>MROUND(SUM(L49)*Feuil4!L77,5)</f>
        <v>20</v>
      </c>
      <c r="M33" s="44">
        <f>MROUND(SUM(M49)*Feuil4!M77,5)</f>
        <v>20</v>
      </c>
      <c r="N33" s="44">
        <f>MROUND(SUM(N49)*Feuil4!N77,5)</f>
        <v>20</v>
      </c>
      <c r="O33" s="44">
        <f>MROUND(SUM(O49)*Feuil4!O77,5)</f>
        <v>20</v>
      </c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spans="1:47" x14ac:dyDescent="0.2">
      <c r="A34" s="18">
        <v>28</v>
      </c>
      <c r="B34" s="16"/>
      <c r="C34" s="45"/>
      <c r="D34" s="45"/>
      <c r="E34" s="44">
        <f>B4</f>
        <v>15</v>
      </c>
      <c r="F34" s="44">
        <f>SUM(F49)*Feuil4!F78</f>
        <v>15</v>
      </c>
      <c r="G34" s="44">
        <f>MROUND(SUM(G49)*Feuil4!G78,5)</f>
        <v>15</v>
      </c>
      <c r="H34" s="44">
        <f>MROUND(SUM(H49)*Feuil4!H78,5)</f>
        <v>20</v>
      </c>
      <c r="I34" s="44">
        <f>MROUND(SUM(I49)*Feuil4!I78,5)</f>
        <v>15</v>
      </c>
      <c r="J34" s="44">
        <f>MROUND(SUM(J49)*Feuil4!J78,5)</f>
        <v>20</v>
      </c>
      <c r="K34" s="44">
        <f>MROUND(SUM(K49)*Feuil4!K78,5)</f>
        <v>20</v>
      </c>
      <c r="L34" s="44">
        <f>MROUND(SUM(L49)*Feuil4!L78,5)</f>
        <v>20</v>
      </c>
      <c r="M34" s="44">
        <f>MROUND(SUM(M49)*Feuil4!M78,5)</f>
        <v>20</v>
      </c>
      <c r="N34" s="44">
        <f>MROUND(SUM(N49)*Feuil4!N78,5)</f>
        <v>20</v>
      </c>
      <c r="O34" s="44">
        <f>MROUND(SUM(O49)*Feuil4!O78,5)</f>
        <v>20</v>
      </c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spans="1:47" x14ac:dyDescent="0.2">
      <c r="A35" s="18">
        <v>29</v>
      </c>
      <c r="B35" s="16"/>
      <c r="C35" s="45"/>
      <c r="D35" s="45"/>
      <c r="E35" s="45"/>
      <c r="F35" s="44">
        <f>B4</f>
        <v>15</v>
      </c>
      <c r="G35" s="44">
        <f>MROUND(SUM(G49)*Feuil4!G79,5)</f>
        <v>15</v>
      </c>
      <c r="H35" s="44">
        <f>MROUND(SUM(H49)*Feuil4!H79,5)</f>
        <v>20</v>
      </c>
      <c r="I35" s="44">
        <f>MROUND(SUM(I49)*Feuil4!I79,5)</f>
        <v>15</v>
      </c>
      <c r="J35" s="44">
        <f>MROUND(SUM(J49)*Feuil4!J79,5)</f>
        <v>15</v>
      </c>
      <c r="K35" s="44">
        <f>MROUND(SUM(K49)*Feuil4!K79,5)</f>
        <v>15</v>
      </c>
      <c r="L35" s="44">
        <f>MROUND(SUM(L49)*Feuil4!L79,5)</f>
        <v>20</v>
      </c>
      <c r="M35" s="44">
        <f>MROUND(SUM(M49)*Feuil4!M79,5)</f>
        <v>20</v>
      </c>
      <c r="N35" s="44">
        <f>MROUND(SUM(N49)*Feuil4!N79,5)</f>
        <v>20</v>
      </c>
      <c r="O35" s="44">
        <f>MROUND(SUM(O49)*Feuil4!O79,5)</f>
        <v>20</v>
      </c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47" x14ac:dyDescent="0.2">
      <c r="A36" s="18">
        <v>30</v>
      </c>
      <c r="B36" s="16"/>
      <c r="C36" s="45"/>
      <c r="D36" s="45"/>
      <c r="E36" s="45"/>
      <c r="F36" s="45"/>
      <c r="G36" s="44">
        <f>B4</f>
        <v>15</v>
      </c>
      <c r="H36" s="44">
        <f>SUM(H49)*Feuil4!H80</f>
        <v>14.88</v>
      </c>
      <c r="I36" s="44">
        <f>SUM(I49)*Feuil4!I80</f>
        <v>15.36</v>
      </c>
      <c r="J36" s="44">
        <f>MROUND(SUM(J49)*Feuil4!J80,5)</f>
        <v>15</v>
      </c>
      <c r="K36" s="44">
        <f>MROUND(SUM(K49)*Feuil4!K80,5)</f>
        <v>15</v>
      </c>
      <c r="L36" s="44">
        <f>MROUND(SUM(L49)*Feuil4!L80,5)</f>
        <v>15</v>
      </c>
      <c r="M36" s="44">
        <f>MROUND(SUM(M49)*Feuil4!M80,5)</f>
        <v>15</v>
      </c>
      <c r="N36" s="44">
        <f>MROUND(SUM(N49)*Feuil4!N80,5)</f>
        <v>20</v>
      </c>
      <c r="O36" s="44">
        <f>MROUND(SUM(O49)*Feuil4!O80,5)</f>
        <v>20</v>
      </c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spans="1:47" x14ac:dyDescent="0.2">
      <c r="A37" s="18">
        <v>31</v>
      </c>
      <c r="B37" s="16"/>
      <c r="C37" s="45"/>
      <c r="D37" s="45"/>
      <c r="E37" s="45"/>
      <c r="F37" s="45"/>
      <c r="G37" s="45"/>
      <c r="H37" s="44">
        <f>B4</f>
        <v>15</v>
      </c>
      <c r="I37" s="44">
        <f>SUM(I49)*Feuil4!I81</f>
        <v>15.36</v>
      </c>
      <c r="J37" s="44">
        <f>MROUND(SUM(J49)*Feuil4!J81,5)</f>
        <v>15</v>
      </c>
      <c r="K37" s="44">
        <f>MROUND(SUM(K49)*Feuil4!K81,5)</f>
        <v>15</v>
      </c>
      <c r="L37" s="44">
        <f>MROUND(SUM(L49)*Feuil4!L81,5)</f>
        <v>15</v>
      </c>
      <c r="M37" s="44">
        <f>MROUND(SUM(M49)*Feuil4!M81,5)</f>
        <v>15</v>
      </c>
      <c r="N37" s="44">
        <f>MROUND(SUM(N49)*Feuil4!N81,5)</f>
        <v>20</v>
      </c>
      <c r="O37" s="44">
        <f>MROUND(SUM(O49)*Feuil4!O81,5)</f>
        <v>20</v>
      </c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spans="1:47" x14ac:dyDescent="0.2">
      <c r="A38" s="18">
        <v>32</v>
      </c>
      <c r="B38" s="90" t="s">
        <v>12</v>
      </c>
      <c r="C38" s="90"/>
      <c r="D38" s="90"/>
      <c r="E38" s="90"/>
      <c r="F38" s="90"/>
      <c r="G38" s="90"/>
      <c r="H38" s="90"/>
      <c r="I38" s="44">
        <f>B4</f>
        <v>15</v>
      </c>
      <c r="J38" s="44">
        <f>MROUND(SUM(J49)*Feuil4!J82,5)</f>
        <v>15</v>
      </c>
      <c r="K38" s="44">
        <f>MROUND(SUM(K49)*Feuil4!K82,5)</f>
        <v>15</v>
      </c>
      <c r="L38" s="44">
        <f>MROUND(SUM(L49)*Feuil4!L82,5)</f>
        <v>15</v>
      </c>
      <c r="M38" s="44">
        <f>MROUND(SUM(M49)*Feuil4!M82,5)</f>
        <v>15</v>
      </c>
      <c r="N38" s="44">
        <f>MROUND(SUM(N49)*Feuil4!N82,5)</f>
        <v>20</v>
      </c>
      <c r="O38" s="44">
        <f>MROUND(SUM(O49)*Feuil4!O82,5)</f>
        <v>20</v>
      </c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spans="1:47" x14ac:dyDescent="0.2">
      <c r="A39" s="18">
        <v>33</v>
      </c>
      <c r="B39" s="90"/>
      <c r="C39" s="90"/>
      <c r="D39" s="90"/>
      <c r="E39" s="90"/>
      <c r="F39" s="90"/>
      <c r="G39" s="90"/>
      <c r="H39" s="90"/>
      <c r="I39" s="45"/>
      <c r="J39" s="44">
        <f>SUM(J49)*Feuil4!J83</f>
        <v>15</v>
      </c>
      <c r="K39" s="44">
        <f>MROUND(SUM(K49)*Feuil4!K83,5)</f>
        <v>15</v>
      </c>
      <c r="L39" s="44">
        <f>MROUND(SUM(L49)*Feuil4!L83,5)</f>
        <v>15</v>
      </c>
      <c r="M39" s="44">
        <f>MROUND(SUM(M49)*Feuil4!M83,5)</f>
        <v>15</v>
      </c>
      <c r="N39" s="44">
        <f>MROUND(SUM(N49)*Feuil4!N83,5)</f>
        <v>20</v>
      </c>
      <c r="O39" s="44">
        <f>MROUND(SUM(O49)*Feuil4!O83,5)</f>
        <v>20</v>
      </c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47" x14ac:dyDescent="0.2">
      <c r="A40" s="18">
        <v>34</v>
      </c>
      <c r="B40" s="45"/>
      <c r="C40" s="45"/>
      <c r="D40" s="45"/>
      <c r="E40" s="45"/>
      <c r="F40" s="45"/>
      <c r="G40" s="45"/>
      <c r="H40" s="45"/>
      <c r="I40" s="45"/>
      <c r="J40" s="45"/>
      <c r="K40" s="44">
        <f>B4</f>
        <v>15</v>
      </c>
      <c r="L40" s="44">
        <f>SUM(L49)*Feuil4!L84</f>
        <v>14.700000000000001</v>
      </c>
      <c r="M40" s="44">
        <f>MROUND(SUM(M49)*Feuil4!M84,5)</f>
        <v>15</v>
      </c>
      <c r="N40" s="44">
        <f>MROUND(SUM(N49)*Feuil4!N84,5)</f>
        <v>15</v>
      </c>
      <c r="O40" s="44">
        <f>MROUND(SUM(O49)*Feuil4!O84,5)</f>
        <v>15</v>
      </c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47" x14ac:dyDescent="0.25">
      <c r="A41" s="18">
        <v>35</v>
      </c>
      <c r="B41" s="45"/>
      <c r="C41" s="45"/>
      <c r="D41" s="45"/>
      <c r="E41" s="71"/>
      <c r="F41" s="45"/>
      <c r="G41" s="45"/>
      <c r="H41" s="45"/>
      <c r="I41" s="45"/>
      <c r="J41" s="45"/>
      <c r="K41" s="70"/>
      <c r="L41" s="44">
        <f>B4</f>
        <v>15</v>
      </c>
      <c r="M41" s="44">
        <f>SUM(M49)*Feuil4!M85</f>
        <v>15.120000000000001</v>
      </c>
      <c r="N41" s="44">
        <f>SUM(N49)*Feuil4!N85</f>
        <v>15.540000000000001</v>
      </c>
      <c r="O41" s="44">
        <f>MROUND(SUM(O49)*Feuil4!O85,5)</f>
        <v>15</v>
      </c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spans="1:47" x14ac:dyDescent="0.2">
      <c r="A42" s="18">
        <v>36</v>
      </c>
      <c r="B42" s="45"/>
      <c r="C42" s="45"/>
      <c r="D42" s="45"/>
      <c r="E42" s="45"/>
      <c r="F42" s="45"/>
      <c r="G42" s="45"/>
      <c r="H42" s="45"/>
      <c r="I42" s="45"/>
      <c r="J42" s="45"/>
      <c r="K42" s="46"/>
      <c r="L42" s="46"/>
      <c r="M42" s="44">
        <f>B4</f>
        <v>15</v>
      </c>
      <c r="N42" s="44">
        <f>SUM(N49)*Feuil4!N86</f>
        <v>14.874000000000001</v>
      </c>
      <c r="O42" s="44">
        <f>MROUND(SUM(O49)*Feuil4!O86,5)</f>
        <v>15</v>
      </c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spans="1:47" x14ac:dyDescent="0.2">
      <c r="A43" s="18">
        <v>37</v>
      </c>
      <c r="B43" s="46"/>
      <c r="C43" s="46"/>
      <c r="D43" s="46"/>
      <c r="E43" s="46"/>
      <c r="F43" s="46"/>
      <c r="G43" s="46"/>
      <c r="H43" s="46"/>
      <c r="I43" s="46"/>
      <c r="J43" s="46"/>
      <c r="K43" s="69"/>
      <c r="L43" s="46"/>
      <c r="M43" s="46"/>
      <c r="N43" s="44">
        <f>B4</f>
        <v>15</v>
      </c>
      <c r="O43" s="44">
        <f>SUM(O49)*Feuil4!O87</f>
        <v>15.048</v>
      </c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spans="1:47" x14ac:dyDescent="0.2">
      <c r="A44" s="18">
        <v>38</v>
      </c>
      <c r="B44" s="67"/>
      <c r="C44" s="68"/>
      <c r="D44" s="69"/>
      <c r="E44" s="69"/>
      <c r="F44" s="69"/>
      <c r="G44" s="69"/>
      <c r="H44" s="69"/>
      <c r="I44" s="69"/>
      <c r="J44" s="69"/>
      <c r="K44" s="69"/>
      <c r="L44" s="46"/>
      <c r="M44" s="46"/>
      <c r="N44" s="46"/>
      <c r="O44" s="44">
        <f>B4</f>
        <v>15</v>
      </c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spans="1:47" ht="20.100000000000001" customHeight="1" x14ac:dyDescent="0.2">
      <c r="A45" s="21" t="s">
        <v>9</v>
      </c>
      <c r="B45" s="23">
        <f>B4*B6</f>
        <v>1500</v>
      </c>
      <c r="C45" s="47">
        <f>B4*C6</f>
        <v>1560</v>
      </c>
      <c r="D45" s="23">
        <f>B4*D6</f>
        <v>1620</v>
      </c>
      <c r="E45" s="24">
        <f>B4*E6</f>
        <v>1680</v>
      </c>
      <c r="F45" s="23">
        <f>B4*F6</f>
        <v>1740</v>
      </c>
      <c r="G45" s="24">
        <f>B4*G6</f>
        <v>1800</v>
      </c>
      <c r="H45" s="23">
        <f>B4*H6</f>
        <v>1860</v>
      </c>
      <c r="I45" s="24">
        <f>B4*I6</f>
        <v>1920</v>
      </c>
      <c r="J45" s="23">
        <f>B4*J6</f>
        <v>1980</v>
      </c>
      <c r="K45" s="24">
        <f>B4*K6</f>
        <v>2040</v>
      </c>
      <c r="L45" s="23">
        <f>B4*L6</f>
        <v>2100</v>
      </c>
      <c r="M45" s="24">
        <f>B4*M6</f>
        <v>2160</v>
      </c>
      <c r="N45" s="23">
        <f>B4*N6</f>
        <v>2220</v>
      </c>
      <c r="O45" s="24">
        <f>B4*O6</f>
        <v>2280</v>
      </c>
      <c r="P45" s="23">
        <f>B4*P6</f>
        <v>2340</v>
      </c>
      <c r="Q45" s="24">
        <f>B4*Q6</f>
        <v>2400</v>
      </c>
      <c r="R45" s="23">
        <f>B4*R6</f>
        <v>2460</v>
      </c>
      <c r="S45" s="24">
        <f>B4*S6</f>
        <v>2520</v>
      </c>
      <c r="T45" s="23">
        <f>B4*T6</f>
        <v>2580</v>
      </c>
      <c r="U45" s="24">
        <f>B4*U6</f>
        <v>2640</v>
      </c>
      <c r="V45" s="23">
        <f>B4*V6</f>
        <v>2700</v>
      </c>
      <c r="W45" s="24">
        <f>B4*W6</f>
        <v>2760</v>
      </c>
      <c r="X45" s="23">
        <f>B4*X6</f>
        <v>2820</v>
      </c>
      <c r="Y45" s="24">
        <f>B4*Y6</f>
        <v>2880</v>
      </c>
      <c r="Z45" s="48">
        <f>B4*Z6</f>
        <v>2940</v>
      </c>
    </row>
    <row r="46" spans="1:47" ht="39.950000000000003" customHeight="1" x14ac:dyDescent="0.2">
      <c r="A46" s="26" t="s">
        <v>15</v>
      </c>
      <c r="B46" s="23">
        <f>S4*B45</f>
        <v>0</v>
      </c>
      <c r="C46" s="23">
        <f>S4*C45</f>
        <v>0</v>
      </c>
      <c r="D46" s="23">
        <f>S4*D45</f>
        <v>0</v>
      </c>
      <c r="E46" s="23">
        <f>S4*E45</f>
        <v>0</v>
      </c>
      <c r="F46" s="23">
        <f>S4*F45</f>
        <v>0</v>
      </c>
      <c r="G46" s="23">
        <f>S4*G45</f>
        <v>0</v>
      </c>
      <c r="H46" s="23">
        <f>S4*H45</f>
        <v>0</v>
      </c>
      <c r="I46" s="23">
        <f>S4*I45</f>
        <v>0</v>
      </c>
      <c r="J46" s="23">
        <f>S4*J45</f>
        <v>0</v>
      </c>
      <c r="K46" s="23">
        <f>S4*K45</f>
        <v>0</v>
      </c>
      <c r="L46" s="23">
        <f>S4*L45</f>
        <v>0</v>
      </c>
      <c r="M46" s="23">
        <f>S4*M45</f>
        <v>0</v>
      </c>
      <c r="N46" s="23">
        <f>S4*N45</f>
        <v>0</v>
      </c>
      <c r="O46" s="23">
        <f>S4*O45</f>
        <v>0</v>
      </c>
      <c r="P46" s="23">
        <f>S4*P45</f>
        <v>0</v>
      </c>
      <c r="Q46" s="23">
        <f>S4*Q45</f>
        <v>0</v>
      </c>
      <c r="R46" s="23">
        <f>S4*R45</f>
        <v>0</v>
      </c>
      <c r="S46" s="23">
        <f>S4*S45</f>
        <v>0</v>
      </c>
      <c r="T46" s="23">
        <f>S4*T45</f>
        <v>0</v>
      </c>
      <c r="U46" s="23">
        <f>S4*U45</f>
        <v>0</v>
      </c>
      <c r="V46" s="23">
        <f>S4*V45</f>
        <v>0</v>
      </c>
      <c r="W46" s="23">
        <f>S4*W45</f>
        <v>0</v>
      </c>
      <c r="X46" s="23">
        <f>S4*X45</f>
        <v>0</v>
      </c>
      <c r="Y46" s="23">
        <f>S4*Y45</f>
        <v>0</v>
      </c>
      <c r="Z46" s="23">
        <f>S4*Z45</f>
        <v>0</v>
      </c>
    </row>
    <row r="47" spans="1:47" ht="20.100000000000001" customHeight="1" x14ac:dyDescent="0.2">
      <c r="A47" s="21" t="s">
        <v>0</v>
      </c>
      <c r="B47" s="23">
        <f>I4*B45</f>
        <v>0</v>
      </c>
      <c r="C47" s="47">
        <f>I4*C45</f>
        <v>0</v>
      </c>
      <c r="D47" s="23">
        <f>I4*D45</f>
        <v>0</v>
      </c>
      <c r="E47" s="24">
        <f>I4*E45</f>
        <v>0</v>
      </c>
      <c r="F47" s="23">
        <f>I4*F45</f>
        <v>0</v>
      </c>
      <c r="G47" s="24">
        <f>I4*G45</f>
        <v>0</v>
      </c>
      <c r="H47" s="23">
        <f>I4*H45</f>
        <v>0</v>
      </c>
      <c r="I47" s="24">
        <f>I4*I45</f>
        <v>0</v>
      </c>
      <c r="J47" s="23">
        <f>I4*J45</f>
        <v>0</v>
      </c>
      <c r="K47" s="24">
        <f>I4*K45</f>
        <v>0</v>
      </c>
      <c r="L47" s="23">
        <f>I4*L45</f>
        <v>0</v>
      </c>
      <c r="M47" s="24">
        <f>I4*M45</f>
        <v>0</v>
      </c>
      <c r="N47" s="23">
        <f>I4*N45</f>
        <v>0</v>
      </c>
      <c r="O47" s="24">
        <f>I4*O45</f>
        <v>0</v>
      </c>
      <c r="P47" s="23">
        <f>I4*P45</f>
        <v>0</v>
      </c>
      <c r="Q47" s="24">
        <f>I4*Q45</f>
        <v>0</v>
      </c>
      <c r="R47" s="23">
        <f>I4*R45</f>
        <v>0</v>
      </c>
      <c r="S47" s="24">
        <f>I4*S45</f>
        <v>0</v>
      </c>
      <c r="T47" s="23">
        <f>I4*T45</f>
        <v>0</v>
      </c>
      <c r="U47" s="24">
        <f>I4*U45</f>
        <v>0</v>
      </c>
      <c r="V47" s="23">
        <f>I4*V45</f>
        <v>0</v>
      </c>
      <c r="W47" s="24">
        <f>I4*W45</f>
        <v>0</v>
      </c>
      <c r="X47" s="23">
        <f>I4*X45</f>
        <v>0</v>
      </c>
      <c r="Y47" s="24">
        <f>I4*Y45</f>
        <v>0</v>
      </c>
      <c r="Z47" s="48">
        <f>I4*Z45</f>
        <v>0</v>
      </c>
    </row>
    <row r="48" spans="1:47" s="13" customFormat="1" ht="20.100000000000001" customHeight="1" x14ac:dyDescent="0.2">
      <c r="A48" s="53" t="s">
        <v>20</v>
      </c>
      <c r="B48" s="52">
        <f>O4</f>
        <v>0</v>
      </c>
      <c r="C48" s="59">
        <f>O4</f>
        <v>0</v>
      </c>
      <c r="D48" s="23">
        <f>O4</f>
        <v>0</v>
      </c>
      <c r="E48" s="66">
        <f>O4</f>
        <v>0</v>
      </c>
      <c r="F48" s="23">
        <f>O4</f>
        <v>0</v>
      </c>
      <c r="G48" s="66">
        <f>O4</f>
        <v>0</v>
      </c>
      <c r="H48" s="23">
        <f>O4</f>
        <v>0</v>
      </c>
      <c r="I48" s="66">
        <f>O4</f>
        <v>0</v>
      </c>
      <c r="J48" s="23">
        <f>O4</f>
        <v>0</v>
      </c>
      <c r="K48" s="60">
        <f>O4</f>
        <v>0</v>
      </c>
      <c r="L48" s="23">
        <f>O4</f>
        <v>0</v>
      </c>
      <c r="M48" s="66">
        <f>O4</f>
        <v>0</v>
      </c>
      <c r="N48" s="23">
        <f>O4</f>
        <v>0</v>
      </c>
      <c r="O48" s="66">
        <f>O4</f>
        <v>0</v>
      </c>
      <c r="P48" s="23">
        <f>O4</f>
        <v>0</v>
      </c>
      <c r="Q48" s="66">
        <f>O4</f>
        <v>0</v>
      </c>
      <c r="R48" s="23">
        <f>O4</f>
        <v>0</v>
      </c>
      <c r="S48" s="66">
        <f>O4</f>
        <v>0</v>
      </c>
      <c r="T48" s="23">
        <f>O4</f>
        <v>0</v>
      </c>
      <c r="U48" s="66">
        <f>O4</f>
        <v>0</v>
      </c>
      <c r="V48" s="23">
        <f>O4</f>
        <v>0</v>
      </c>
      <c r="W48" s="66">
        <f>O4</f>
        <v>0</v>
      </c>
      <c r="X48" s="23">
        <f>O4</f>
        <v>0</v>
      </c>
      <c r="Y48" s="66">
        <f>O4</f>
        <v>0</v>
      </c>
      <c r="Z48" s="48">
        <f>O4</f>
        <v>0</v>
      </c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</row>
    <row r="49" spans="1:26" ht="20.100000000000001" customHeight="1" thickBot="1" x14ac:dyDescent="0.25">
      <c r="A49" s="37" t="s">
        <v>4</v>
      </c>
      <c r="B49" s="39">
        <f t="shared" ref="B49:Z49" si="0">B45-(B46+B47+B48)</f>
        <v>1500</v>
      </c>
      <c r="C49" s="39">
        <f t="shared" si="0"/>
        <v>1560</v>
      </c>
      <c r="D49" s="39">
        <f t="shared" si="0"/>
        <v>1620</v>
      </c>
      <c r="E49" s="39">
        <f t="shared" si="0"/>
        <v>1680</v>
      </c>
      <c r="F49" s="39">
        <f t="shared" si="0"/>
        <v>1740</v>
      </c>
      <c r="G49" s="39">
        <f t="shared" si="0"/>
        <v>1800</v>
      </c>
      <c r="H49" s="39">
        <f t="shared" si="0"/>
        <v>1860</v>
      </c>
      <c r="I49" s="39">
        <f t="shared" si="0"/>
        <v>1920</v>
      </c>
      <c r="J49" s="39">
        <f t="shared" si="0"/>
        <v>1980</v>
      </c>
      <c r="K49" s="39">
        <f t="shared" si="0"/>
        <v>2040</v>
      </c>
      <c r="L49" s="39">
        <f t="shared" si="0"/>
        <v>2100</v>
      </c>
      <c r="M49" s="39">
        <f t="shared" si="0"/>
        <v>2160</v>
      </c>
      <c r="N49" s="39">
        <f t="shared" si="0"/>
        <v>2220</v>
      </c>
      <c r="O49" s="39">
        <f t="shared" si="0"/>
        <v>2280</v>
      </c>
      <c r="P49" s="39">
        <f t="shared" si="0"/>
        <v>2340</v>
      </c>
      <c r="Q49" s="39">
        <f t="shared" si="0"/>
        <v>2400</v>
      </c>
      <c r="R49" s="39">
        <f t="shared" si="0"/>
        <v>2460</v>
      </c>
      <c r="S49" s="39">
        <f t="shared" si="0"/>
        <v>2520</v>
      </c>
      <c r="T49" s="39">
        <f t="shared" si="0"/>
        <v>2580</v>
      </c>
      <c r="U49" s="39">
        <f t="shared" si="0"/>
        <v>2640</v>
      </c>
      <c r="V49" s="39">
        <f t="shared" si="0"/>
        <v>2700</v>
      </c>
      <c r="W49" s="39">
        <f t="shared" si="0"/>
        <v>2760</v>
      </c>
      <c r="X49" s="39">
        <f t="shared" si="0"/>
        <v>2820</v>
      </c>
      <c r="Y49" s="39">
        <f t="shared" si="0"/>
        <v>2880</v>
      </c>
      <c r="Z49" s="39">
        <f t="shared" si="0"/>
        <v>2940</v>
      </c>
    </row>
    <row r="50" spans="1:26" ht="20.25" thickBot="1" x14ac:dyDescent="0.25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2"/>
    </row>
    <row r="51" spans="1:26" ht="60" customHeight="1" thickBot="1" x14ac:dyDescent="0.25">
      <c r="A51" s="28" t="s">
        <v>8</v>
      </c>
      <c r="B51" s="29" t="str">
        <f>ROUND(SUM(B7:B31),0) &amp; " €"</f>
        <v>1515 €</v>
      </c>
      <c r="C51" s="29" t="str">
        <f>ROUND(SUM(C7:C32),0) &amp; " €"</f>
        <v>1560 €</v>
      </c>
      <c r="D51" s="29" t="str">
        <f>ROUND(SUM(D7:D33),0) &amp; " €"</f>
        <v>1625 €</v>
      </c>
      <c r="E51" s="29" t="str">
        <f>ROUND(SUM(E7:E34),0) &amp; " €"</f>
        <v>1675 €</v>
      </c>
      <c r="F51" s="29" t="str">
        <f>ROUND(SUM(F7:F35),0) &amp; " €"</f>
        <v>1725 €</v>
      </c>
      <c r="G51" s="29" t="str">
        <f>ROUND(SUM(G7:G36),0) &amp; " €"</f>
        <v>1805 €</v>
      </c>
      <c r="H51" s="29" t="str">
        <f>ROUND(SUM(H7:H37),0) &amp; " €"</f>
        <v>1855 €</v>
      </c>
      <c r="I51" s="29" t="str">
        <f>ROUND(SUM(I7:I38),0) &amp; " €"</f>
        <v>1916 €</v>
      </c>
      <c r="J51" s="29" t="str">
        <f>ROUND(SUM(J7:J39),0) &amp; " €"</f>
        <v>1985 €</v>
      </c>
      <c r="K51" s="29" t="str">
        <f>ROUND(SUM(K7:K40),0) &amp; " €"</f>
        <v>2040 €</v>
      </c>
      <c r="L51" s="29" t="str">
        <f>ROUND(SUM(L7:L41),0) &amp; " €"</f>
        <v>2105 €</v>
      </c>
      <c r="M51" s="29" t="str">
        <f>ROUND(SUM(M7:M42),0) &amp; " €"</f>
        <v>2155 €</v>
      </c>
      <c r="N51" s="29" t="str">
        <f>ROUND(SUM(N7:N43),0) &amp; " €"</f>
        <v>2225 €</v>
      </c>
      <c r="O51" s="29" t="str">
        <f>ROUND(SUM(O7:O44),0) &amp; " €"</f>
        <v>2285 €</v>
      </c>
      <c r="P51" s="29" t="str">
        <f t="shared" ref="P51:Z51" si="1">ROUND(SUM(P7:P40),0) &amp; " €"</f>
        <v>0 €</v>
      </c>
      <c r="Q51" s="29" t="str">
        <f t="shared" si="1"/>
        <v>0 €</v>
      </c>
      <c r="R51" s="29" t="str">
        <f t="shared" si="1"/>
        <v>0 €</v>
      </c>
      <c r="S51" s="29" t="str">
        <f t="shared" si="1"/>
        <v>0 €</v>
      </c>
      <c r="T51" s="29" t="str">
        <f t="shared" si="1"/>
        <v>0 €</v>
      </c>
      <c r="U51" s="29" t="str">
        <f t="shared" si="1"/>
        <v>0 €</v>
      </c>
      <c r="V51" s="29" t="str">
        <f t="shared" si="1"/>
        <v>0 €</v>
      </c>
      <c r="W51" s="29" t="str">
        <f t="shared" si="1"/>
        <v>0 €</v>
      </c>
      <c r="X51" s="29" t="str">
        <f t="shared" si="1"/>
        <v>0 €</v>
      </c>
      <c r="Y51" s="29" t="str">
        <f t="shared" si="1"/>
        <v>0 €</v>
      </c>
      <c r="Z51" s="30" t="str">
        <f t="shared" si="1"/>
        <v>0 €</v>
      </c>
    </row>
    <row r="52" spans="1:26" ht="39.950000000000003" customHeight="1" thickBot="1" x14ac:dyDescent="0.25">
      <c r="A52" s="31" t="s">
        <v>14</v>
      </c>
      <c r="B52" s="32">
        <f>SUM(B49-B51)</f>
        <v>-15</v>
      </c>
      <c r="C52" s="32">
        <f t="shared" ref="C52:O52" si="2">SUM(C49-C51)</f>
        <v>0</v>
      </c>
      <c r="D52" s="32">
        <f t="shared" si="2"/>
        <v>-5</v>
      </c>
      <c r="E52" s="32">
        <f t="shared" si="2"/>
        <v>5</v>
      </c>
      <c r="F52" s="32">
        <f t="shared" si="2"/>
        <v>15</v>
      </c>
      <c r="G52" s="32">
        <f t="shared" si="2"/>
        <v>-5</v>
      </c>
      <c r="H52" s="32">
        <f t="shared" si="2"/>
        <v>5</v>
      </c>
      <c r="I52" s="32">
        <f t="shared" si="2"/>
        <v>4</v>
      </c>
      <c r="J52" s="32">
        <f t="shared" si="2"/>
        <v>-5</v>
      </c>
      <c r="K52" s="32">
        <f t="shared" si="2"/>
        <v>0</v>
      </c>
      <c r="L52" s="32">
        <f t="shared" si="2"/>
        <v>-5</v>
      </c>
      <c r="M52" s="32">
        <f t="shared" si="2"/>
        <v>5</v>
      </c>
      <c r="N52" s="32">
        <f t="shared" si="2"/>
        <v>-5</v>
      </c>
      <c r="O52" s="32">
        <f t="shared" si="2"/>
        <v>-5</v>
      </c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20.25" thickTop="1" x14ac:dyDescent="0.25"/>
    <row r="54" spans="1:26" x14ac:dyDescent="0.25"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3"/>
    </row>
    <row r="55" spans="1:26" x14ac:dyDescent="0.25"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3"/>
    </row>
    <row r="56" spans="1:26" x14ac:dyDescent="0.25"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3"/>
    </row>
    <row r="57" spans="1:26" x14ac:dyDescent="0.25"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3"/>
    </row>
    <row r="58" spans="1:26" x14ac:dyDescent="0.25"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3"/>
    </row>
    <row r="59" spans="1:26" x14ac:dyDescent="0.25"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3"/>
    </row>
    <row r="60" spans="1:26" x14ac:dyDescent="0.25"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3"/>
    </row>
    <row r="61" spans="1:26" x14ac:dyDescent="0.25"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3"/>
    </row>
    <row r="62" spans="1:26" x14ac:dyDescent="0.25"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3"/>
    </row>
    <row r="63" spans="1:26" x14ac:dyDescent="0.25"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3"/>
    </row>
    <row r="64" spans="1:26" x14ac:dyDescent="0.25"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3"/>
    </row>
    <row r="65" spans="12:26" x14ac:dyDescent="0.25"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3"/>
    </row>
    <row r="66" spans="12:26" x14ac:dyDescent="0.25"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3"/>
    </row>
    <row r="67" spans="12:26" x14ac:dyDescent="0.25"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3"/>
    </row>
    <row r="68" spans="12:26" x14ac:dyDescent="0.25"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3"/>
    </row>
    <row r="69" spans="12:26" x14ac:dyDescent="0.25"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3"/>
    </row>
    <row r="70" spans="12:26" x14ac:dyDescent="0.25"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3"/>
    </row>
    <row r="71" spans="12:26" x14ac:dyDescent="0.25"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3"/>
    </row>
    <row r="72" spans="12:26" x14ac:dyDescent="0.25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3"/>
    </row>
    <row r="73" spans="12:26" x14ac:dyDescent="0.25"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3"/>
    </row>
    <row r="74" spans="12:26" x14ac:dyDescent="0.25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3"/>
    </row>
    <row r="75" spans="12:26" x14ac:dyDescent="0.25"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3"/>
    </row>
    <row r="76" spans="12:26" x14ac:dyDescent="0.25"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3"/>
    </row>
    <row r="77" spans="12:26" x14ac:dyDescent="0.25"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3"/>
    </row>
    <row r="78" spans="12:26" x14ac:dyDescent="0.25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3"/>
    </row>
    <row r="79" spans="12:26" x14ac:dyDescent="0.25"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3"/>
    </row>
    <row r="80" spans="12:26" x14ac:dyDescent="0.25"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</row>
    <row r="81" spans="2:26" x14ac:dyDescent="0.25"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3"/>
    </row>
    <row r="82" spans="2:26" x14ac:dyDescent="0.25"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3"/>
    </row>
    <row r="83" spans="2:26" x14ac:dyDescent="0.25"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3"/>
    </row>
    <row r="84" spans="2:26" x14ac:dyDescent="0.25"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3"/>
    </row>
    <row r="85" spans="2:26" x14ac:dyDescent="0.25"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3"/>
    </row>
    <row r="86" spans="2:26" x14ac:dyDescent="0.25"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3"/>
    </row>
    <row r="87" spans="2:26" x14ac:dyDescent="0.25"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3"/>
    </row>
    <row r="88" spans="2:26" x14ac:dyDescent="0.25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3"/>
    </row>
    <row r="89" spans="2:26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3"/>
    </row>
    <row r="90" spans="2:26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3"/>
    </row>
    <row r="91" spans="2:26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3"/>
    </row>
    <row r="92" spans="2:26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3"/>
    </row>
    <row r="93" spans="2:26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3"/>
    </row>
    <row r="94" spans="2:26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3"/>
    </row>
    <row r="95" spans="2:26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3"/>
    </row>
    <row r="96" spans="2:26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3"/>
    </row>
    <row r="97" spans="2:26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3"/>
    </row>
    <row r="98" spans="2:26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3"/>
    </row>
    <row r="99" spans="2:26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3"/>
    </row>
    <row r="100" spans="2:26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3"/>
    </row>
    <row r="101" spans="2:26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3"/>
    </row>
    <row r="102" spans="2:26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3"/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3"/>
    </row>
    <row r="104" spans="2:26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3"/>
    </row>
    <row r="105" spans="2:26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3"/>
    </row>
    <row r="106" spans="2:26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3"/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3"/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3"/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3"/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3"/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3"/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3"/>
    </row>
    <row r="113" spans="2:26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3"/>
    </row>
  </sheetData>
  <sheetProtection password="C7F3" sheet="1"/>
  <mergeCells count="11">
    <mergeCell ref="B38:H39"/>
    <mergeCell ref="A1:E1"/>
    <mergeCell ref="A2:E2"/>
    <mergeCell ref="E4:H4"/>
    <mergeCell ref="F1:H1"/>
    <mergeCell ref="J1:M1"/>
    <mergeCell ref="O1:U1"/>
    <mergeCell ref="V1:Z1"/>
    <mergeCell ref="K4:N4"/>
    <mergeCell ref="Q4:R4"/>
    <mergeCell ref="U4:Y4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34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C7C2E-B9AF-4391-A866-1F15E4813928}">
  <sheetPr>
    <tabColor theme="0" tint="-0.249977111117893"/>
  </sheetPr>
  <dimension ref="A1:AY65"/>
  <sheetViews>
    <sheetView topLeftCell="A65" workbookViewId="0">
      <selection activeCell="A38" sqref="A38:IV64"/>
    </sheetView>
  </sheetViews>
  <sheetFormatPr baseColWidth="10" defaultRowHeight="12.75" x14ac:dyDescent="0.2"/>
  <cols>
    <col min="1" max="1" width="20.7109375" bestFit="1" customWidth="1"/>
    <col min="5" max="5" width="10.85546875" bestFit="1" customWidth="1"/>
    <col min="16" max="16" width="10.140625" bestFit="1" customWidth="1"/>
    <col min="27" max="27" width="11.42578125" style="12"/>
  </cols>
  <sheetData>
    <row r="1" spans="27:51" s="1" customFormat="1" ht="20.25" customHeight="1" x14ac:dyDescent="0.25">
      <c r="AA1" s="74"/>
      <c r="AB1" s="3"/>
      <c r="AC1" s="3"/>
      <c r="AD1" s="3"/>
      <c r="AE1" s="3"/>
      <c r="AF1" s="3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27:51" s="1" customFormat="1" ht="19.5" customHeight="1" x14ac:dyDescent="0.25">
      <c r="AA2" s="74"/>
      <c r="AB2" s="3"/>
      <c r="AC2" s="3"/>
      <c r="AD2" s="3"/>
      <c r="AE2" s="3"/>
      <c r="AF2" s="3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27:51" s="1" customFormat="1" ht="19.5" customHeight="1" x14ac:dyDescent="0.25">
      <c r="AA3" s="74"/>
      <c r="AB3" s="3"/>
      <c r="AC3" s="3"/>
      <c r="AD3" s="3"/>
      <c r="AE3" s="3"/>
      <c r="AF3" s="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</row>
    <row r="4" spans="27:51" s="1" customFormat="1" ht="19.5" customHeight="1" x14ac:dyDescent="0.25">
      <c r="AA4" s="74"/>
      <c r="AB4" s="3"/>
      <c r="AC4" s="3"/>
      <c r="AD4" s="3"/>
      <c r="AE4" s="3"/>
      <c r="AF4" s="3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</row>
    <row r="5" spans="27:51" s="1" customFormat="1" ht="19.5" customHeight="1" x14ac:dyDescent="0.25">
      <c r="AA5" s="74"/>
      <c r="AB5" s="3"/>
      <c r="AC5" s="3"/>
      <c r="AD5" s="3"/>
      <c r="AE5" s="3"/>
      <c r="AF5" s="3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</row>
    <row r="6" spans="27:51" s="1" customFormat="1" ht="19.5" customHeight="1" x14ac:dyDescent="0.25">
      <c r="AA6" s="74"/>
      <c r="AB6" s="3"/>
      <c r="AC6" s="3"/>
      <c r="AD6" s="3"/>
      <c r="AE6" s="3"/>
      <c r="AF6" s="3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</row>
    <row r="7" spans="27:51" s="1" customFormat="1" ht="19.5" customHeight="1" x14ac:dyDescent="0.25">
      <c r="AA7" s="74"/>
      <c r="AB7" s="3"/>
      <c r="AC7" s="3"/>
      <c r="AD7" s="3"/>
      <c r="AE7" s="3"/>
      <c r="AF7" s="3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</row>
    <row r="8" spans="27:51" s="1" customFormat="1" ht="19.5" customHeight="1" x14ac:dyDescent="0.25">
      <c r="AA8" s="74"/>
      <c r="AB8" s="3"/>
      <c r="AC8" s="3"/>
      <c r="AD8" s="3"/>
      <c r="AE8" s="3"/>
      <c r="AF8" s="3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</row>
    <row r="9" spans="27:51" s="1" customFormat="1" ht="19.5" customHeight="1" x14ac:dyDescent="0.25">
      <c r="AA9" s="74"/>
      <c r="AB9" s="3"/>
      <c r="AC9" s="3"/>
      <c r="AD9" s="3"/>
      <c r="AE9" s="3"/>
      <c r="AF9" s="3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</row>
    <row r="10" spans="27:51" s="1" customFormat="1" ht="19.5" customHeight="1" x14ac:dyDescent="0.25">
      <c r="AA10" s="74"/>
      <c r="AB10" s="3"/>
      <c r="AC10" s="3"/>
      <c r="AD10" s="3"/>
      <c r="AE10" s="3"/>
      <c r="AF10" s="3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27:51" s="1" customFormat="1" ht="19.5" customHeight="1" x14ac:dyDescent="0.25">
      <c r="AA11" s="74"/>
      <c r="AB11" s="3"/>
      <c r="AC11" s="3"/>
      <c r="AD11" s="3"/>
      <c r="AE11" s="3"/>
      <c r="AF11" s="3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27:51" s="1" customFormat="1" ht="19.5" customHeight="1" x14ac:dyDescent="0.25">
      <c r="AA12" s="74"/>
      <c r="AB12" s="3"/>
      <c r="AC12" s="3"/>
      <c r="AD12" s="3"/>
      <c r="AE12" s="3"/>
      <c r="AF12" s="3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27:51" s="1" customFormat="1" ht="19.5" customHeight="1" x14ac:dyDescent="0.25">
      <c r="AA13" s="74"/>
      <c r="AB13" s="3"/>
      <c r="AC13" s="3"/>
      <c r="AD13" s="3"/>
      <c r="AE13" s="3"/>
      <c r="AF13" s="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27:51" s="1" customFormat="1" ht="19.5" customHeight="1" x14ac:dyDescent="0.25">
      <c r="AA14" s="74"/>
      <c r="AB14" s="3"/>
      <c r="AC14" s="3"/>
      <c r="AD14" s="3"/>
      <c r="AE14" s="3"/>
      <c r="AF14" s="3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27:51" s="1" customFormat="1" ht="19.5" customHeight="1" x14ac:dyDescent="0.25">
      <c r="AA15" s="74"/>
      <c r="AB15" s="3"/>
      <c r="AC15" s="3"/>
      <c r="AD15" s="3"/>
      <c r="AE15" s="3"/>
      <c r="AF15" s="3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27:51" s="1" customFormat="1" ht="19.5" customHeight="1" x14ac:dyDescent="0.25">
      <c r="AA16" s="74"/>
      <c r="AB16" s="3"/>
      <c r="AC16" s="3"/>
      <c r="AD16" s="3"/>
      <c r="AE16" s="3"/>
      <c r="AF16" s="3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2:51" s="1" customFormat="1" ht="19.5" customHeight="1" x14ac:dyDescent="0.25">
      <c r="AA17" s="74"/>
      <c r="AB17" s="3"/>
      <c r="AC17" s="3"/>
      <c r="AD17" s="3"/>
      <c r="AE17" s="3"/>
      <c r="AF17" s="3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2:51" s="1" customFormat="1" ht="19.5" customHeight="1" x14ac:dyDescent="0.25">
      <c r="AA18" s="74"/>
      <c r="AB18" s="3"/>
      <c r="AC18" s="3"/>
      <c r="AD18" s="3"/>
      <c r="AE18" s="3"/>
      <c r="AF18" s="3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2:51" s="1" customFormat="1" ht="19.5" customHeight="1" x14ac:dyDescent="0.25">
      <c r="AA19" s="74"/>
      <c r="AB19" s="3"/>
      <c r="AC19" s="3"/>
      <c r="AD19" s="3"/>
      <c r="AE19" s="3"/>
      <c r="AF19" s="3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2:51" s="1" customFormat="1" ht="19.5" customHeight="1" x14ac:dyDescent="0.25">
      <c r="AA20" s="74"/>
      <c r="AB20" s="3"/>
      <c r="AC20" s="3"/>
      <c r="AD20" s="3"/>
      <c r="AE20" s="3"/>
      <c r="AF20" s="3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2:51" s="1" customFormat="1" ht="19.5" customHeight="1" x14ac:dyDescent="0.25">
      <c r="AA21" s="74"/>
      <c r="AB21" s="3"/>
      <c r="AC21" s="3"/>
      <c r="AD21" s="3"/>
      <c r="AE21" s="3"/>
      <c r="AF21" s="3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2:51" s="1" customFormat="1" ht="19.5" customHeight="1" x14ac:dyDescent="0.25">
      <c r="AA22" s="74"/>
      <c r="AB22" s="3"/>
      <c r="AC22" s="3"/>
      <c r="AD22" s="3"/>
      <c r="AE22" s="3"/>
      <c r="AF22" s="3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2:51" s="1" customFormat="1" ht="19.5" customHeight="1" x14ac:dyDescent="0.25">
      <c r="AA23" s="74"/>
      <c r="AB23" s="3"/>
      <c r="AC23" s="3"/>
      <c r="AD23" s="3"/>
      <c r="AE23" s="3"/>
      <c r="AF23" s="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2:51" s="1" customFormat="1" ht="19.5" customHeight="1" x14ac:dyDescent="0.25">
      <c r="AA24" s="74"/>
      <c r="AB24" s="3"/>
      <c r="AC24" s="3"/>
      <c r="AD24" s="3"/>
      <c r="AE24" s="3"/>
      <c r="AF24" s="3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2:51" s="1" customFormat="1" ht="19.5" customHeight="1" x14ac:dyDescent="0.25">
      <c r="AA25" s="74"/>
      <c r="AB25" s="3"/>
      <c r="AC25" s="3"/>
      <c r="AD25" s="3"/>
      <c r="AE25" s="3"/>
      <c r="AF25" s="3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2:51" s="1" customFormat="1" ht="19.5" customHeight="1" x14ac:dyDescent="0.25">
      <c r="AA26" s="74"/>
      <c r="AB26" s="3"/>
      <c r="AC26" s="3"/>
      <c r="AD26" s="3"/>
      <c r="AE26" s="3"/>
      <c r="AF26" s="3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2:51" s="1" customFormat="1" ht="19.5" customHeigh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74"/>
      <c r="AB27" s="3"/>
      <c r="AC27" s="3"/>
      <c r="AD27" s="3"/>
      <c r="AE27" s="3"/>
      <c r="AF27" s="3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2:51" s="1" customFormat="1" ht="19.5" customHeight="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74"/>
      <c r="AB28" s="3"/>
      <c r="AC28" s="3"/>
      <c r="AD28" s="3"/>
      <c r="AE28" s="3"/>
      <c r="AF28" s="3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2:51" s="1" customFormat="1" ht="19.5" customHeigh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74"/>
      <c r="AB29" s="3"/>
      <c r="AC29" s="3"/>
      <c r="AD29" s="3"/>
      <c r="AE29" s="3"/>
      <c r="AF29" s="3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2:51" s="1" customFormat="1" ht="19.5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74"/>
      <c r="AB30" s="3"/>
      <c r="AC30" s="3"/>
      <c r="AD30" s="3"/>
      <c r="AE30" s="3"/>
      <c r="AF30" s="3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6" spans="1:27" ht="21" customHeight="1" x14ac:dyDescent="0.2"/>
    <row r="37" spans="1:27" ht="18" customHeight="1" x14ac:dyDescent="0.2"/>
    <row r="38" spans="1:27" ht="13.5" hidden="1" thickBot="1" x14ac:dyDescent="0.25"/>
    <row r="39" spans="1:27" ht="21" hidden="1" thickTop="1" thickBot="1" x14ac:dyDescent="0.25">
      <c r="A39" s="8" t="s">
        <v>1</v>
      </c>
      <c r="B39" s="9">
        <v>4</v>
      </c>
      <c r="C39" s="10">
        <v>8</v>
      </c>
      <c r="D39" s="10">
        <v>12</v>
      </c>
      <c r="E39" s="10">
        <v>16</v>
      </c>
      <c r="F39" s="10">
        <v>20</v>
      </c>
      <c r="G39" s="10">
        <v>24</v>
      </c>
      <c r="H39" s="10">
        <v>28</v>
      </c>
      <c r="I39" s="10">
        <v>32</v>
      </c>
      <c r="J39" s="10">
        <v>36</v>
      </c>
      <c r="K39" s="10">
        <v>40</v>
      </c>
      <c r="L39" s="10">
        <v>44</v>
      </c>
      <c r="M39" s="10">
        <v>48</v>
      </c>
      <c r="N39" s="10">
        <v>52</v>
      </c>
      <c r="O39" s="10">
        <v>56</v>
      </c>
      <c r="P39" s="10">
        <v>60</v>
      </c>
      <c r="Q39" s="10">
        <v>64</v>
      </c>
      <c r="R39" s="10">
        <v>68</v>
      </c>
      <c r="S39" s="10">
        <v>72</v>
      </c>
      <c r="T39" s="10">
        <v>76</v>
      </c>
      <c r="U39" s="10">
        <v>80</v>
      </c>
      <c r="V39" s="10">
        <v>84</v>
      </c>
      <c r="W39" s="10">
        <v>88</v>
      </c>
      <c r="X39" s="10">
        <v>92</v>
      </c>
      <c r="Y39" s="10">
        <v>96</v>
      </c>
      <c r="Z39" s="11">
        <v>100</v>
      </c>
    </row>
    <row r="40" spans="1:27" ht="19.5" hidden="1" x14ac:dyDescent="0.25">
      <c r="A40" s="13">
        <v>0</v>
      </c>
      <c r="B40" s="2">
        <f t="shared" ref="B40:I40" si="0">SUM(B41:B49)</f>
        <v>1</v>
      </c>
      <c r="C40" s="2">
        <f t="shared" si="0"/>
        <v>1</v>
      </c>
      <c r="D40" s="2">
        <f t="shared" si="0"/>
        <v>1.02</v>
      </c>
      <c r="E40" s="2">
        <f>SUM(E41:E49)</f>
        <v>0.99250000000000005</v>
      </c>
      <c r="F40" s="2">
        <f t="shared" si="0"/>
        <v>0.9870000000000001</v>
      </c>
      <c r="G40" s="2">
        <f t="shared" si="0"/>
        <v>1.0056666666666667</v>
      </c>
      <c r="H40" s="2">
        <f t="shared" si="0"/>
        <v>0.99171428571428566</v>
      </c>
      <c r="I40" s="2">
        <f t="shared" si="0"/>
        <v>0.98924999999999996</v>
      </c>
      <c r="J40" s="2">
        <f>SUM(J41:J49)</f>
        <v>0.99077777777777787</v>
      </c>
      <c r="K40" s="2">
        <f>SUM(K41:K50)</f>
        <v>0.99500000000000011</v>
      </c>
      <c r="L40" s="2">
        <f>SUM(L41:L51)</f>
        <v>0.98772727272727279</v>
      </c>
      <c r="M40" s="2">
        <f>SUM(M41:M52)</f>
        <v>1.0048333333333332</v>
      </c>
      <c r="N40" s="2">
        <f>SUM(N41:N53)</f>
        <v>0.99323076923076936</v>
      </c>
      <c r="O40" s="2">
        <f>SUM(O41:O54)</f>
        <v>0.99485714285714322</v>
      </c>
      <c r="P40" s="2">
        <f>SUM(P41:P55)</f>
        <v>0.99466666666666681</v>
      </c>
      <c r="Q40" s="2">
        <f>SUM(Q41:Q56)</f>
        <v>0.9946250000000002</v>
      </c>
      <c r="R40" s="2">
        <f>SUM(R41:R57)</f>
        <v>0.99870588235294155</v>
      </c>
      <c r="S40" s="2">
        <f>SUM(S41:S58)</f>
        <v>0.99788888888888927</v>
      </c>
      <c r="T40" s="2">
        <f>SUM(T41:T59)</f>
        <v>0.99715789473684258</v>
      </c>
      <c r="U40" s="2">
        <f>SUM(U41:U60)</f>
        <v>1.0015000000000005</v>
      </c>
      <c r="V40" s="2">
        <f>SUM(V41:V61)</f>
        <v>1.0009047619047624</v>
      </c>
      <c r="W40" s="2">
        <f>SUM(W41:W62)</f>
        <v>1.0003636363636368</v>
      </c>
      <c r="X40" s="2">
        <f>SUM(X41:X63)</f>
        <v>1.0018695652173917</v>
      </c>
      <c r="Y40" s="2">
        <f>SUM(Y41:Y64)</f>
        <v>0.99941666666666706</v>
      </c>
      <c r="Z40" s="2">
        <f>SUM(Z41:Z65)</f>
        <v>1.0010000000000003</v>
      </c>
      <c r="AA40" s="75">
        <v>0</v>
      </c>
    </row>
    <row r="41" spans="1:27" ht="19.5" hidden="1" x14ac:dyDescent="0.25">
      <c r="A41" s="13">
        <v>1</v>
      </c>
      <c r="B41" s="2">
        <v>1</v>
      </c>
      <c r="C41" s="2">
        <v>0.7</v>
      </c>
      <c r="D41" s="2">
        <v>0.5</v>
      </c>
      <c r="E41" s="2">
        <v>0.5</v>
      </c>
      <c r="F41" s="2">
        <v>0.4</v>
      </c>
      <c r="G41" s="2">
        <v>0.37</v>
      </c>
      <c r="H41" s="2">
        <v>0.34</v>
      </c>
      <c r="I41" s="2">
        <v>0.3</v>
      </c>
      <c r="J41" s="2">
        <v>0.28999999999999998</v>
      </c>
      <c r="K41" s="2">
        <v>0.28000000000000003</v>
      </c>
      <c r="L41" s="2">
        <v>0.27</v>
      </c>
      <c r="M41" s="2">
        <v>0.27</v>
      </c>
      <c r="N41" s="2">
        <v>0.245</v>
      </c>
      <c r="O41" s="2">
        <v>0.24</v>
      </c>
      <c r="P41" s="2">
        <v>0.23</v>
      </c>
      <c r="Q41" s="2">
        <v>0.22</v>
      </c>
      <c r="R41" s="2">
        <v>0.21</v>
      </c>
      <c r="S41" s="2">
        <v>0.2</v>
      </c>
      <c r="T41" s="2">
        <v>0.19</v>
      </c>
      <c r="U41" s="2">
        <v>0.185</v>
      </c>
      <c r="V41" s="2">
        <v>0.18</v>
      </c>
      <c r="W41" s="2">
        <v>0.17499999999999999</v>
      </c>
      <c r="X41" s="2">
        <v>0.17</v>
      </c>
      <c r="Y41" s="2">
        <v>0.16700000000000001</v>
      </c>
      <c r="Z41" s="2">
        <v>0.16500000000000001</v>
      </c>
      <c r="AA41" s="75">
        <v>1</v>
      </c>
    </row>
    <row r="42" spans="1:27" ht="19.5" hidden="1" x14ac:dyDescent="0.25">
      <c r="A42" s="13">
        <v>2</v>
      </c>
      <c r="B42" s="2"/>
      <c r="C42" s="2">
        <v>0.3</v>
      </c>
      <c r="D42" s="2">
        <v>0.4</v>
      </c>
      <c r="E42" s="2">
        <v>0.28000000000000003</v>
      </c>
      <c r="F42" s="2">
        <v>0.25</v>
      </c>
      <c r="G42" s="2">
        <v>0.23</v>
      </c>
      <c r="H42" s="2">
        <v>0.21</v>
      </c>
      <c r="I42" s="2">
        <v>0.215</v>
      </c>
      <c r="J42" s="2">
        <v>0.2</v>
      </c>
      <c r="K42" s="2">
        <v>0.185</v>
      </c>
      <c r="L42" s="2">
        <v>0.17499999999999999</v>
      </c>
      <c r="M42" s="2">
        <v>0.17499999999999999</v>
      </c>
      <c r="N42" s="2">
        <v>0.17</v>
      </c>
      <c r="O42" s="2">
        <v>0.16500000000000001</v>
      </c>
      <c r="P42" s="2">
        <v>0.16</v>
      </c>
      <c r="Q42" s="2">
        <v>0.155</v>
      </c>
      <c r="R42" s="2">
        <v>0.15</v>
      </c>
      <c r="S42" s="2">
        <v>0.14499999999999999</v>
      </c>
      <c r="T42" s="2">
        <v>0.14000000000000001</v>
      </c>
      <c r="U42" s="2">
        <v>0.13900000000000001</v>
      </c>
      <c r="V42" s="2">
        <v>0.13600000000000001</v>
      </c>
      <c r="W42" s="2">
        <v>0.13300000000000001</v>
      </c>
      <c r="X42" s="2">
        <v>0.13</v>
      </c>
      <c r="Y42" s="2">
        <v>0.125</v>
      </c>
      <c r="Z42" s="2">
        <v>0.125</v>
      </c>
      <c r="AA42" s="75">
        <v>2</v>
      </c>
    </row>
    <row r="43" spans="1:27" ht="19.5" hidden="1" x14ac:dyDescent="0.25">
      <c r="A43" s="13">
        <v>3</v>
      </c>
      <c r="B43" s="2"/>
      <c r="C43" s="2"/>
      <c r="D43" s="2">
        <v>0.12</v>
      </c>
      <c r="E43" s="2">
        <v>0.15</v>
      </c>
      <c r="F43" s="2">
        <v>0.17</v>
      </c>
      <c r="G43" s="2">
        <v>0.17</v>
      </c>
      <c r="H43" s="2">
        <v>0.15</v>
      </c>
      <c r="I43" s="2">
        <v>0.14499999999999999</v>
      </c>
      <c r="J43" s="2">
        <v>0.13</v>
      </c>
      <c r="K43" s="2">
        <v>0.125</v>
      </c>
      <c r="L43" s="2">
        <v>0.12</v>
      </c>
      <c r="M43" s="2">
        <v>0.12</v>
      </c>
      <c r="N43" s="2">
        <v>0.11</v>
      </c>
      <c r="O43" s="2">
        <v>9.5000000000000001E-2</v>
      </c>
      <c r="P43" s="2">
        <v>9.5000000000000001E-2</v>
      </c>
      <c r="Q43" s="2">
        <v>0.09</v>
      </c>
      <c r="R43" s="2">
        <v>8.5000000000000006E-2</v>
      </c>
      <c r="S43" s="2">
        <v>8.5000000000000006E-2</v>
      </c>
      <c r="T43" s="2">
        <v>8.5000000000000006E-2</v>
      </c>
      <c r="U43" s="2">
        <v>0.08</v>
      </c>
      <c r="V43" s="2">
        <v>7.6999999999999999E-2</v>
      </c>
      <c r="W43" s="2">
        <v>7.1999999999999995E-2</v>
      </c>
      <c r="X43" s="2">
        <v>7.1999999999999995E-2</v>
      </c>
      <c r="Y43" s="2">
        <v>7.0000000000000007E-2</v>
      </c>
      <c r="Z43" s="2">
        <v>6.5000000000000002E-2</v>
      </c>
      <c r="AA43" s="75">
        <v>3</v>
      </c>
    </row>
    <row r="44" spans="1:27" ht="19.5" hidden="1" x14ac:dyDescent="0.25">
      <c r="A44" s="13">
        <v>4</v>
      </c>
      <c r="B44" s="2"/>
      <c r="C44" s="2"/>
      <c r="D44" s="2"/>
      <c r="E44" s="2">
        <f>Feuil1!B4/Feuil1!E37</f>
        <v>6.25E-2</v>
      </c>
      <c r="F44" s="2">
        <v>0.11700000000000001</v>
      </c>
      <c r="G44" s="2">
        <v>0.1</v>
      </c>
      <c r="H44" s="2">
        <v>0.1</v>
      </c>
      <c r="I44" s="2">
        <v>0.1</v>
      </c>
      <c r="J44" s="2">
        <v>0.1</v>
      </c>
      <c r="K44" s="2">
        <v>0.1</v>
      </c>
      <c r="L44" s="2">
        <v>0.09</v>
      </c>
      <c r="M44" s="2">
        <v>0.09</v>
      </c>
      <c r="N44" s="2">
        <v>8.5000000000000006E-2</v>
      </c>
      <c r="O44" s="2">
        <v>8.2000000000000003E-2</v>
      </c>
      <c r="P44" s="2">
        <v>8.2000000000000003E-2</v>
      </c>
      <c r="Q44" s="2">
        <v>7.8E-2</v>
      </c>
      <c r="R44" s="2">
        <v>7.4999999999999997E-2</v>
      </c>
      <c r="S44" s="2">
        <v>7.4999999999999997E-2</v>
      </c>
      <c r="T44" s="2">
        <v>7.3999999999999996E-2</v>
      </c>
      <c r="U44" s="2">
        <v>7.3999999999999996E-2</v>
      </c>
      <c r="V44" s="2">
        <v>7.1999999999999995E-2</v>
      </c>
      <c r="W44" s="2">
        <v>7.0000000000000007E-2</v>
      </c>
      <c r="X44" s="2">
        <v>7.0000000000000007E-2</v>
      </c>
      <c r="Y44" s="2">
        <v>6.5000000000000002E-2</v>
      </c>
      <c r="Z44" s="2">
        <v>6.0999999999999999E-2</v>
      </c>
      <c r="AA44" s="75">
        <v>4</v>
      </c>
    </row>
    <row r="45" spans="1:27" ht="19.5" hidden="1" x14ac:dyDescent="0.25">
      <c r="A45" s="13">
        <v>5</v>
      </c>
      <c r="B45" s="2"/>
      <c r="C45" s="2"/>
      <c r="D45" s="2"/>
      <c r="E45" s="2"/>
      <c r="F45" s="2">
        <f>Feuil1!B4/Feuil1!F37</f>
        <v>0.05</v>
      </c>
      <c r="G45" s="2">
        <v>9.4E-2</v>
      </c>
      <c r="H45" s="2">
        <v>9.4E-2</v>
      </c>
      <c r="I45" s="2">
        <v>0.08</v>
      </c>
      <c r="J45" s="2">
        <v>0.08</v>
      </c>
      <c r="K45" s="2">
        <v>0.08</v>
      </c>
      <c r="L45" s="2">
        <v>7.4999999999999997E-2</v>
      </c>
      <c r="M45" s="2">
        <v>7.0000000000000007E-2</v>
      </c>
      <c r="N45" s="2">
        <v>7.1999999999999995E-2</v>
      </c>
      <c r="O45" s="2">
        <v>6.7000000000000004E-2</v>
      </c>
      <c r="P45" s="2">
        <v>6.7000000000000004E-2</v>
      </c>
      <c r="Q45" s="2">
        <v>6.9000000000000006E-2</v>
      </c>
      <c r="R45" s="2">
        <v>6.6000000000000003E-2</v>
      </c>
      <c r="S45" s="2">
        <v>6.5000000000000002E-2</v>
      </c>
      <c r="T45" s="2">
        <v>6.5000000000000002E-2</v>
      </c>
      <c r="U45" s="2">
        <v>6.5000000000000002E-2</v>
      </c>
      <c r="V45" s="2">
        <v>0.06</v>
      </c>
      <c r="W45" s="2">
        <v>0.06</v>
      </c>
      <c r="X45" s="2">
        <v>0.06</v>
      </c>
      <c r="Y45" s="2">
        <v>5.7000000000000002E-2</v>
      </c>
      <c r="Z45" s="2">
        <v>5.5E-2</v>
      </c>
      <c r="AA45" s="75">
        <v>5</v>
      </c>
    </row>
    <row r="46" spans="1:27" ht="19.5" hidden="1" x14ac:dyDescent="0.25">
      <c r="A46" s="13">
        <v>6</v>
      </c>
      <c r="B46" s="2"/>
      <c r="C46" s="2"/>
      <c r="D46" s="2"/>
      <c r="E46" s="2"/>
      <c r="F46" s="2"/>
      <c r="G46" s="2">
        <f>Feuil1!B4/Feuil1!G37</f>
        <v>4.1666666666666664E-2</v>
      </c>
      <c r="H46" s="2">
        <v>6.2E-2</v>
      </c>
      <c r="I46" s="2">
        <v>6.4000000000000001E-2</v>
      </c>
      <c r="J46" s="2">
        <v>6.5000000000000002E-2</v>
      </c>
      <c r="K46" s="2">
        <v>6.5000000000000002E-2</v>
      </c>
      <c r="L46" s="2">
        <v>6.5000000000000002E-2</v>
      </c>
      <c r="M46" s="2">
        <v>6.5000000000000002E-2</v>
      </c>
      <c r="N46" s="2">
        <v>6.3E-2</v>
      </c>
      <c r="O46" s="2">
        <v>0.06</v>
      </c>
      <c r="P46" s="2">
        <v>6.3E-2</v>
      </c>
      <c r="Q46" s="2">
        <v>0.06</v>
      </c>
      <c r="R46" s="2">
        <v>0.06</v>
      </c>
      <c r="S46" s="2">
        <v>5.5E-2</v>
      </c>
      <c r="T46" s="2">
        <v>5.5E-2</v>
      </c>
      <c r="U46" s="2">
        <v>5.5E-2</v>
      </c>
      <c r="V46" s="2">
        <v>5.5E-2</v>
      </c>
      <c r="W46" s="2">
        <v>5.5E-2</v>
      </c>
      <c r="X46" s="2">
        <v>0.05</v>
      </c>
      <c r="Y46" s="2">
        <v>0.05</v>
      </c>
      <c r="Z46" s="2">
        <v>0.05</v>
      </c>
      <c r="AA46" s="75">
        <v>6</v>
      </c>
    </row>
    <row r="47" spans="1:27" ht="19.5" hidden="1" x14ac:dyDescent="0.25">
      <c r="A47" s="13">
        <v>7</v>
      </c>
      <c r="B47" s="2"/>
      <c r="C47" s="2"/>
      <c r="D47" s="2"/>
      <c r="E47" s="2"/>
      <c r="F47" s="2"/>
      <c r="G47" s="2"/>
      <c r="H47" s="2">
        <f>Feuil1!B4/Feuil1!H37</f>
        <v>3.5714285714285712E-2</v>
      </c>
      <c r="I47" s="2">
        <v>5.3999999999999999E-2</v>
      </c>
      <c r="J47" s="2">
        <v>5.5E-2</v>
      </c>
      <c r="K47" s="2">
        <v>5.5E-2</v>
      </c>
      <c r="L47" s="2">
        <v>0.05</v>
      </c>
      <c r="M47" s="2">
        <v>0.05</v>
      </c>
      <c r="N47" s="2">
        <v>0.05</v>
      </c>
      <c r="O47" s="2">
        <v>0.05</v>
      </c>
      <c r="P47" s="2">
        <v>0.05</v>
      </c>
      <c r="Q47" s="2">
        <v>4.8000000000000001E-2</v>
      </c>
      <c r="R47" s="2">
        <v>4.8000000000000001E-2</v>
      </c>
      <c r="S47" s="2">
        <v>4.4999999999999998E-2</v>
      </c>
      <c r="T47" s="2">
        <v>4.4999999999999998E-2</v>
      </c>
      <c r="U47" s="2">
        <v>4.4999999999999998E-2</v>
      </c>
      <c r="V47" s="2">
        <v>4.4999999999999998E-2</v>
      </c>
      <c r="W47" s="2">
        <v>4.4999999999999998E-2</v>
      </c>
      <c r="X47" s="2">
        <v>4.4999999999999998E-2</v>
      </c>
      <c r="Y47" s="2">
        <v>4.4999999999999998E-2</v>
      </c>
      <c r="Z47" s="2">
        <v>4.4999999999999998E-2</v>
      </c>
      <c r="AA47" s="75">
        <v>7</v>
      </c>
    </row>
    <row r="48" spans="1:27" ht="19.5" hidden="1" x14ac:dyDescent="0.25">
      <c r="A48" s="13">
        <v>8</v>
      </c>
      <c r="B48" s="2"/>
      <c r="C48" s="2"/>
      <c r="D48" s="2"/>
      <c r="E48" s="2"/>
      <c r="F48" s="2"/>
      <c r="G48" s="2"/>
      <c r="H48" s="2"/>
      <c r="I48" s="2">
        <f>Feuil1!B4/Feuil1!I37</f>
        <v>3.125E-2</v>
      </c>
      <c r="J48" s="2">
        <v>4.2999999999999997E-2</v>
      </c>
      <c r="K48" s="2">
        <v>4.4999999999999998E-2</v>
      </c>
      <c r="L48" s="2">
        <v>4.4999999999999998E-2</v>
      </c>
      <c r="M48" s="2">
        <v>0.04</v>
      </c>
      <c r="N48" s="2">
        <v>4.4999999999999998E-2</v>
      </c>
      <c r="O48" s="2">
        <v>4.2000000000000003E-2</v>
      </c>
      <c r="P48" s="2">
        <v>0.04</v>
      </c>
      <c r="Q48" s="2">
        <v>0.04</v>
      </c>
      <c r="R48" s="2">
        <v>0.04</v>
      </c>
      <c r="S48" s="2">
        <v>0.04</v>
      </c>
      <c r="T48" s="2">
        <v>0.04</v>
      </c>
      <c r="U48" s="2">
        <v>3.9E-2</v>
      </c>
      <c r="V48" s="2">
        <v>3.9E-2</v>
      </c>
      <c r="W48" s="2">
        <v>3.9E-2</v>
      </c>
      <c r="X48" s="2">
        <v>3.9E-2</v>
      </c>
      <c r="Y48" s="2">
        <v>3.9E-2</v>
      </c>
      <c r="Z48" s="2">
        <v>4.1000000000000002E-2</v>
      </c>
      <c r="AA48" s="75">
        <v>8</v>
      </c>
    </row>
    <row r="49" spans="1:27" ht="19.5" hidden="1" x14ac:dyDescent="0.25">
      <c r="A49" s="13">
        <v>9</v>
      </c>
      <c r="B49" s="2"/>
      <c r="C49" s="2"/>
      <c r="D49" s="2"/>
      <c r="E49" s="2"/>
      <c r="F49" s="2"/>
      <c r="G49" s="2"/>
      <c r="H49" s="2"/>
      <c r="I49" s="2"/>
      <c r="J49" s="2">
        <f>Feuil1!B4/Feuil1!J37</f>
        <v>2.7777777777777776E-2</v>
      </c>
      <c r="K49" s="2">
        <v>3.5000000000000003E-2</v>
      </c>
      <c r="L49" s="2">
        <v>0.04</v>
      </c>
      <c r="M49" s="2">
        <v>0.04</v>
      </c>
      <c r="N49" s="2">
        <v>3.7999999999999999E-2</v>
      </c>
      <c r="O49" s="2">
        <v>4.2000000000000003E-2</v>
      </c>
      <c r="P49" s="2">
        <v>0.04</v>
      </c>
      <c r="Q49" s="2">
        <v>3.7999999999999999E-2</v>
      </c>
      <c r="R49" s="2">
        <v>3.7999999999999999E-2</v>
      </c>
      <c r="S49" s="2">
        <v>0.04</v>
      </c>
      <c r="T49" s="2">
        <v>3.7999999999999999E-2</v>
      </c>
      <c r="U49" s="2">
        <v>3.7999999999999999E-2</v>
      </c>
      <c r="V49" s="2">
        <v>3.7999999999999999E-2</v>
      </c>
      <c r="W49" s="2">
        <v>3.7999999999999999E-2</v>
      </c>
      <c r="X49" s="2">
        <v>3.7999999999999999E-2</v>
      </c>
      <c r="Y49" s="2">
        <v>3.7999999999999999E-2</v>
      </c>
      <c r="Z49" s="2">
        <v>3.7999999999999999E-2</v>
      </c>
      <c r="AA49" s="75">
        <v>9</v>
      </c>
    </row>
    <row r="50" spans="1:27" ht="19.5" hidden="1" x14ac:dyDescent="0.25">
      <c r="A50" s="13">
        <v>10</v>
      </c>
      <c r="B50" s="2"/>
      <c r="C50" s="2"/>
      <c r="D50" s="2"/>
      <c r="E50" s="2"/>
      <c r="F50" s="2"/>
      <c r="G50" s="2"/>
      <c r="H50" s="2"/>
      <c r="I50" s="2"/>
      <c r="J50" s="2"/>
      <c r="K50" s="2">
        <f>Feuil1!B4/Feuil1!K37</f>
        <v>2.5000000000000001E-2</v>
      </c>
      <c r="L50" s="2">
        <v>3.5000000000000003E-2</v>
      </c>
      <c r="M50" s="2">
        <v>3.5000000000000003E-2</v>
      </c>
      <c r="N50" s="2">
        <v>3.5000000000000003E-2</v>
      </c>
      <c r="O50" s="2">
        <v>3.5999999999999997E-2</v>
      </c>
      <c r="P50" s="2">
        <v>3.5999999999999997E-2</v>
      </c>
      <c r="Q50" s="2">
        <v>3.5999999999999997E-2</v>
      </c>
      <c r="R50" s="2">
        <v>3.5999999999999997E-2</v>
      </c>
      <c r="S50" s="2">
        <v>3.6999999999999998E-2</v>
      </c>
      <c r="T50" s="2">
        <v>3.7999999999999999E-2</v>
      </c>
      <c r="U50" s="2">
        <v>3.5999999999999997E-2</v>
      </c>
      <c r="V50" s="2">
        <v>3.5999999999999997E-2</v>
      </c>
      <c r="W50" s="2">
        <v>3.5999999999999997E-2</v>
      </c>
      <c r="X50" s="2">
        <v>3.5999999999999997E-2</v>
      </c>
      <c r="Y50" s="2">
        <v>3.5999999999999997E-2</v>
      </c>
      <c r="Z50" s="2">
        <v>3.5999999999999997E-2</v>
      </c>
      <c r="AA50" s="75">
        <v>10</v>
      </c>
    </row>
    <row r="51" spans="1:27" ht="19.5" hidden="1" x14ac:dyDescent="0.25">
      <c r="A51" s="13">
        <v>11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>
        <f>Feuil1!B4/Feuil1!L37</f>
        <v>2.2727272727272728E-2</v>
      </c>
      <c r="M51" s="2">
        <v>2.9000000000000001E-2</v>
      </c>
      <c r="N51" s="2">
        <v>3.2000000000000001E-2</v>
      </c>
      <c r="O51" s="2">
        <v>3.5999999999999997E-2</v>
      </c>
      <c r="P51" s="2">
        <v>3.4000000000000002E-2</v>
      </c>
      <c r="Q51" s="2">
        <v>3.4000000000000002E-2</v>
      </c>
      <c r="R51" s="2">
        <v>3.5999999999999997E-2</v>
      </c>
      <c r="S51" s="2">
        <v>3.6999999999999998E-2</v>
      </c>
      <c r="T51" s="2">
        <v>3.4000000000000002E-2</v>
      </c>
      <c r="U51" s="2">
        <v>3.4000000000000002E-2</v>
      </c>
      <c r="V51" s="2">
        <v>3.4000000000000002E-2</v>
      </c>
      <c r="W51" s="2">
        <v>3.4000000000000002E-2</v>
      </c>
      <c r="X51" s="2">
        <v>3.4000000000000002E-2</v>
      </c>
      <c r="Y51" s="2">
        <v>3.4000000000000002E-2</v>
      </c>
      <c r="Z51" s="2">
        <v>3.4000000000000002E-2</v>
      </c>
      <c r="AA51" s="75">
        <v>11</v>
      </c>
    </row>
    <row r="52" spans="1:27" ht="19.5" hidden="1" x14ac:dyDescent="0.25">
      <c r="A52" s="13">
        <v>12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>
        <f>Feuil1!B4/Feuil1!M37</f>
        <v>2.0833333333333332E-2</v>
      </c>
      <c r="N52" s="2">
        <v>2.9000000000000001E-2</v>
      </c>
      <c r="O52" s="2">
        <v>3.2000000000000001E-2</v>
      </c>
      <c r="P52" s="2">
        <v>3.1E-2</v>
      </c>
      <c r="Q52" s="2">
        <v>3.2000000000000001E-2</v>
      </c>
      <c r="R52" s="2">
        <v>3.4000000000000002E-2</v>
      </c>
      <c r="S52" s="2">
        <v>3.2000000000000001E-2</v>
      </c>
      <c r="T52" s="2">
        <v>3.2000000000000001E-2</v>
      </c>
      <c r="U52" s="2">
        <v>3.2000000000000001E-2</v>
      </c>
      <c r="V52" s="2">
        <v>3.2000000000000001E-2</v>
      </c>
      <c r="W52" s="2">
        <v>3.2000000000000001E-2</v>
      </c>
      <c r="X52" s="2">
        <v>3.2000000000000001E-2</v>
      </c>
      <c r="Y52" s="2">
        <v>3.2000000000000001E-2</v>
      </c>
      <c r="Z52" s="2">
        <v>3.2000000000000001E-2</v>
      </c>
      <c r="AA52" s="75">
        <v>12</v>
      </c>
    </row>
    <row r="53" spans="1:27" ht="19.5" hidden="1" x14ac:dyDescent="0.25">
      <c r="A53" s="13">
        <v>13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>
        <f>Feuil1!B4/Feuil1!N37</f>
        <v>1.9230769230769232E-2</v>
      </c>
      <c r="O53" s="2">
        <v>0.03</v>
      </c>
      <c r="P53" s="2">
        <v>2.8000000000000001E-2</v>
      </c>
      <c r="Q53" s="2">
        <v>0.03</v>
      </c>
      <c r="R53" s="2">
        <v>0.03</v>
      </c>
      <c r="S53" s="2">
        <v>0.03</v>
      </c>
      <c r="T53" s="2">
        <v>0.03</v>
      </c>
      <c r="U53" s="2">
        <v>0.03</v>
      </c>
      <c r="V53" s="2">
        <v>0.03</v>
      </c>
      <c r="W53" s="2">
        <v>0.03</v>
      </c>
      <c r="X53" s="2">
        <v>0.03</v>
      </c>
      <c r="Y53" s="2">
        <v>0.03</v>
      </c>
      <c r="Z53" s="2">
        <v>0.03</v>
      </c>
      <c r="AA53" s="75">
        <v>13</v>
      </c>
    </row>
    <row r="54" spans="1:27" ht="19.5" hidden="1" x14ac:dyDescent="0.25">
      <c r="A54" s="13">
        <v>14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>
        <f>Feuil1!B4/Feuil1!O37</f>
        <v>1.7857142857142856E-2</v>
      </c>
      <c r="P54" s="2">
        <v>2.1999999999999999E-2</v>
      </c>
      <c r="Q54" s="2">
        <v>2.5999999999999999E-2</v>
      </c>
      <c r="R54" s="2">
        <v>2.8000000000000001E-2</v>
      </c>
      <c r="S54" s="2">
        <v>2.8000000000000001E-2</v>
      </c>
      <c r="T54" s="2">
        <v>2.8000000000000001E-2</v>
      </c>
      <c r="U54" s="2">
        <v>2.8000000000000001E-2</v>
      </c>
      <c r="V54" s="2">
        <v>2.8000000000000001E-2</v>
      </c>
      <c r="W54" s="2">
        <v>2.8000000000000001E-2</v>
      </c>
      <c r="X54" s="2">
        <v>2.8000000000000001E-2</v>
      </c>
      <c r="Y54" s="2">
        <v>2.8000000000000001E-2</v>
      </c>
      <c r="Z54" s="2">
        <v>2.8000000000000001E-2</v>
      </c>
      <c r="AA54" s="75">
        <v>14</v>
      </c>
    </row>
    <row r="55" spans="1:27" ht="19.5" hidden="1" x14ac:dyDescent="0.25">
      <c r="A55" s="13">
        <v>15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>
        <f>Feuil1!B4/Feuil1!P37</f>
        <v>1.6666666666666666E-2</v>
      </c>
      <c r="Q55" s="2">
        <v>2.3E-2</v>
      </c>
      <c r="R55" s="2">
        <v>2.5000000000000001E-2</v>
      </c>
      <c r="S55" s="2">
        <v>2.8000000000000001E-2</v>
      </c>
      <c r="T55" s="2">
        <v>2.5000000000000001E-2</v>
      </c>
      <c r="U55" s="2">
        <v>2.5000000000000001E-2</v>
      </c>
      <c r="V55" s="2">
        <v>2.5000000000000001E-2</v>
      </c>
      <c r="W55" s="2">
        <v>2.5000000000000001E-2</v>
      </c>
      <c r="X55" s="2">
        <v>2.5000000000000001E-2</v>
      </c>
      <c r="Y55" s="2">
        <v>2.5000000000000001E-2</v>
      </c>
      <c r="Z55" s="2">
        <v>2.5000000000000001E-2</v>
      </c>
      <c r="AA55" s="75">
        <v>15</v>
      </c>
    </row>
    <row r="56" spans="1:27" ht="19.5" hidden="1" x14ac:dyDescent="0.25">
      <c r="A56" s="13">
        <v>16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>
        <f>Feuil1!B4/Feuil1!Q37</f>
        <v>1.5625E-2</v>
      </c>
      <c r="R56" s="2">
        <v>2.3E-2</v>
      </c>
      <c r="S56" s="2">
        <v>2.3E-2</v>
      </c>
      <c r="T56" s="2">
        <v>2.3E-2</v>
      </c>
      <c r="U56" s="2">
        <v>2.3E-2</v>
      </c>
      <c r="V56" s="2">
        <v>2.3E-2</v>
      </c>
      <c r="W56" s="2">
        <v>2.1999999999999999E-2</v>
      </c>
      <c r="X56" s="2">
        <v>2.3E-2</v>
      </c>
      <c r="Y56" s="2">
        <v>2.1999999999999999E-2</v>
      </c>
      <c r="Z56" s="2">
        <v>2.3E-2</v>
      </c>
      <c r="AA56" s="75">
        <v>16</v>
      </c>
    </row>
    <row r="57" spans="1:27" ht="19.5" hidden="1" x14ac:dyDescent="0.25">
      <c r="A57" s="13">
        <v>17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>
        <f>Feuil1!B4/Feuil1!R37</f>
        <v>1.4705882352941176E-2</v>
      </c>
      <c r="S57" s="2">
        <v>1.9E-2</v>
      </c>
      <c r="T57" s="2">
        <v>2.1999999999999999E-2</v>
      </c>
      <c r="U57" s="2">
        <v>2.1999999999999999E-2</v>
      </c>
      <c r="V57" s="2">
        <v>2.1999999999999999E-2</v>
      </c>
      <c r="W57" s="2">
        <v>2.1999999999999999E-2</v>
      </c>
      <c r="X57" s="2">
        <v>2.1999999999999999E-2</v>
      </c>
      <c r="Y57" s="2">
        <v>2.1999999999999999E-2</v>
      </c>
      <c r="Z57" s="2">
        <v>2.1999999999999999E-2</v>
      </c>
      <c r="AA57" s="75">
        <v>17</v>
      </c>
    </row>
    <row r="58" spans="1:27" ht="19.5" hidden="1" x14ac:dyDescent="0.25">
      <c r="A58" s="13">
        <v>18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>
        <f>Feuil1!B4/Feuil1!S37</f>
        <v>1.3888888888888888E-2</v>
      </c>
      <c r="T58" s="2">
        <v>0.02</v>
      </c>
      <c r="U58" s="2">
        <v>0.02</v>
      </c>
      <c r="V58" s="2">
        <v>0.02</v>
      </c>
      <c r="W58" s="2">
        <v>0.02</v>
      </c>
      <c r="X58" s="2">
        <v>0.02</v>
      </c>
      <c r="Y58" s="2">
        <v>0.02</v>
      </c>
      <c r="Z58" s="2">
        <v>0.02</v>
      </c>
      <c r="AA58" s="75">
        <v>18</v>
      </c>
    </row>
    <row r="59" spans="1:27" ht="19.5" hidden="1" x14ac:dyDescent="0.25">
      <c r="A59" s="13">
        <v>19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>
        <f>Feuil1!B4/Feuil1!T37</f>
        <v>1.3157894736842105E-2</v>
      </c>
      <c r="U59" s="2">
        <v>1.9E-2</v>
      </c>
      <c r="V59" s="2">
        <v>1.9E-2</v>
      </c>
      <c r="W59" s="2">
        <v>1.9E-2</v>
      </c>
      <c r="X59" s="2">
        <v>1.9E-2</v>
      </c>
      <c r="Y59" s="2">
        <v>0.02</v>
      </c>
      <c r="Z59" s="2">
        <v>1.9E-2</v>
      </c>
      <c r="AA59" s="75">
        <v>19</v>
      </c>
    </row>
    <row r="60" spans="1:27" ht="19.5" hidden="1" x14ac:dyDescent="0.25">
      <c r="A60" s="13">
        <v>20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>
        <f>Feuil1!B4/Feuil1!U37</f>
        <v>1.2500000000000001E-2</v>
      </c>
      <c r="V60" s="2">
        <v>1.7999999999999999E-2</v>
      </c>
      <c r="W60" s="2">
        <v>1.7999999999999999E-2</v>
      </c>
      <c r="X60" s="2">
        <v>1.7999999999999999E-2</v>
      </c>
      <c r="Y60" s="2">
        <v>1.7999999999999999E-2</v>
      </c>
      <c r="Z60" s="2">
        <v>1.7999999999999999E-2</v>
      </c>
      <c r="AA60" s="75">
        <v>20</v>
      </c>
    </row>
    <row r="61" spans="1:27" ht="19.5" hidden="1" x14ac:dyDescent="0.25">
      <c r="A61" s="13">
        <v>21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f>Feuil1!B4/Feuil1!V37</f>
        <v>1.1904761904761904E-2</v>
      </c>
      <c r="W61" s="2">
        <v>1.6E-2</v>
      </c>
      <c r="X61" s="2">
        <v>1.4999999999999999E-2</v>
      </c>
      <c r="Y61" s="2">
        <v>1.6E-2</v>
      </c>
      <c r="Z61" s="2">
        <v>1.6E-2</v>
      </c>
      <c r="AA61" s="75">
        <v>21</v>
      </c>
    </row>
    <row r="62" spans="1:27" ht="19.5" hidden="1" x14ac:dyDescent="0.25">
      <c r="A62" s="13">
        <v>22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>
        <f>Feuil1!B4/Feuil1!W37</f>
        <v>1.1363636363636364E-2</v>
      </c>
      <c r="X62" s="2">
        <v>1.4999999999999999E-2</v>
      </c>
      <c r="Y62" s="2">
        <v>1.4999999999999999E-2</v>
      </c>
      <c r="Z62" s="2">
        <v>1.4999999999999999E-2</v>
      </c>
      <c r="AA62" s="75">
        <v>22</v>
      </c>
    </row>
    <row r="63" spans="1:27" ht="19.5" hidden="1" x14ac:dyDescent="0.25">
      <c r="A63" s="13">
        <v>23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>
        <f>Feuil1!B4/Feuil1!X37</f>
        <v>1.0869565217391304E-2</v>
      </c>
      <c r="Y63" s="2">
        <v>1.4999999999999999E-2</v>
      </c>
      <c r="Z63" s="2">
        <v>1.4E-2</v>
      </c>
      <c r="AA63" s="75">
        <v>23</v>
      </c>
    </row>
    <row r="64" spans="1:27" ht="19.5" hidden="1" x14ac:dyDescent="0.25">
      <c r="A64" s="13">
        <v>24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>
        <f>Feuil1!B4/Feuil1!Y37</f>
        <v>1.0416666666666666E-2</v>
      </c>
      <c r="Z64" s="2">
        <v>1.4E-2</v>
      </c>
      <c r="AA64" s="75">
        <v>24</v>
      </c>
    </row>
    <row r="65" spans="1:27" ht="19.5" x14ac:dyDescent="0.25">
      <c r="A65" s="13">
        <v>25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>
        <f>Feuil1!B4/Feuil1!Z37</f>
        <v>0.01</v>
      </c>
      <c r="AA65" s="75">
        <v>25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DF48-7786-4A24-B9B7-D538CE4AD30A}">
  <sheetPr>
    <tabColor theme="0" tint="-0.249977111117893"/>
  </sheetPr>
  <dimension ref="A46:O90"/>
  <sheetViews>
    <sheetView topLeftCell="A26" workbookViewId="0">
      <selection activeCell="A46" sqref="A46:IV90"/>
    </sheetView>
  </sheetViews>
  <sheetFormatPr baseColWidth="10" defaultRowHeight="12.75" x14ac:dyDescent="0.2"/>
  <cols>
    <col min="1" max="1" width="20.7109375" style="12" bestFit="1" customWidth="1"/>
    <col min="2" max="2" width="13.85546875" bestFit="1" customWidth="1"/>
    <col min="6" max="6" width="13.85546875" bestFit="1" customWidth="1"/>
  </cols>
  <sheetData>
    <row r="46" hidden="1" x14ac:dyDescent="0.2"/>
    <row r="47" hidden="1" x14ac:dyDescent="0.2"/>
    <row r="48" ht="13.5" hidden="1" thickBot="1" x14ac:dyDescent="0.25"/>
    <row r="49" spans="1:15" ht="21" hidden="1" thickTop="1" thickBot="1" x14ac:dyDescent="0.25">
      <c r="A49" s="8" t="s">
        <v>1</v>
      </c>
      <c r="B49" s="10">
        <v>100</v>
      </c>
      <c r="C49" s="43">
        <v>104</v>
      </c>
      <c r="D49" s="10">
        <v>108</v>
      </c>
      <c r="E49" s="43">
        <v>112</v>
      </c>
      <c r="F49" s="10">
        <v>116</v>
      </c>
      <c r="G49" s="43">
        <v>120</v>
      </c>
      <c r="H49" s="10">
        <v>124</v>
      </c>
      <c r="I49" s="43">
        <v>128</v>
      </c>
      <c r="J49" s="10">
        <v>132</v>
      </c>
      <c r="K49" s="43">
        <v>136</v>
      </c>
      <c r="L49" s="10">
        <v>140</v>
      </c>
      <c r="M49" s="43">
        <v>144</v>
      </c>
      <c r="N49" s="10">
        <v>148</v>
      </c>
      <c r="O49" s="43">
        <v>152</v>
      </c>
    </row>
    <row r="50" spans="1:15" ht="19.5" hidden="1" x14ac:dyDescent="0.25">
      <c r="A50" s="13">
        <v>0</v>
      </c>
      <c r="B50" s="2">
        <f>SUM(B51:B7574)</f>
        <v>1.0010000000000003</v>
      </c>
      <c r="C50" s="2">
        <f>SUM(C51:C77)</f>
        <v>1.001615384615385</v>
      </c>
      <c r="D50" s="2">
        <f>SUM(D51:D77)</f>
        <v>1.0012592592592597</v>
      </c>
      <c r="E50" s="2">
        <f>SUM(E51:E78)</f>
        <v>1.0029285714285718</v>
      </c>
      <c r="F50" s="2">
        <f>SUM(F51:F79)</f>
        <v>1.0022413793103453</v>
      </c>
      <c r="G50" s="2">
        <f>SUM(G51:G80)</f>
        <v>1.0023333333333337</v>
      </c>
      <c r="H50" s="2">
        <f>SUM(H51:H81)</f>
        <v>0.99906451612903269</v>
      </c>
      <c r="I50" s="2">
        <f>SUM(I51:I82)</f>
        <v>0.99981250000000044</v>
      </c>
      <c r="J50" s="2">
        <f>SUM(J51:J83)</f>
        <v>0.99797575757575796</v>
      </c>
      <c r="K50" s="2">
        <f>SUM(K51:K84)</f>
        <v>0.99754285714285751</v>
      </c>
      <c r="L50" s="2">
        <v>1.0023529411764711</v>
      </c>
      <c r="M50" s="2">
        <v>1.01</v>
      </c>
      <c r="N50" s="2">
        <v>1.0023529411764711</v>
      </c>
      <c r="O50" s="2">
        <v>1.0023529411764711</v>
      </c>
    </row>
    <row r="51" spans="1:15" ht="19.5" hidden="1" x14ac:dyDescent="0.25">
      <c r="A51" s="13">
        <v>1</v>
      </c>
      <c r="B51" s="2">
        <v>0.16500000000000001</v>
      </c>
      <c r="C51" s="2">
        <v>0.16</v>
      </c>
      <c r="D51" s="2">
        <v>0.16</v>
      </c>
      <c r="E51" s="2">
        <v>0.16</v>
      </c>
      <c r="F51" s="2">
        <v>0.16</v>
      </c>
      <c r="G51" s="2">
        <v>0.16</v>
      </c>
      <c r="H51" s="2">
        <v>0.16</v>
      </c>
      <c r="I51" s="2">
        <v>0.155</v>
      </c>
      <c r="J51" s="2">
        <v>0.155</v>
      </c>
      <c r="K51" s="2">
        <v>0.155</v>
      </c>
      <c r="L51" s="2">
        <v>0.155</v>
      </c>
      <c r="M51" s="2">
        <v>0.155</v>
      </c>
      <c r="N51" s="2">
        <v>0.15</v>
      </c>
      <c r="O51" s="2">
        <v>0.15</v>
      </c>
    </row>
    <row r="52" spans="1:15" ht="19.5" hidden="1" x14ac:dyDescent="0.25">
      <c r="A52" s="13">
        <v>2</v>
      </c>
      <c r="B52" s="2">
        <v>0.125</v>
      </c>
      <c r="C52" s="2">
        <v>0.12</v>
      </c>
      <c r="D52" s="2">
        <v>0.12</v>
      </c>
      <c r="E52" s="2">
        <v>0.115</v>
      </c>
      <c r="F52" s="2">
        <v>0.115</v>
      </c>
      <c r="G52" s="2">
        <v>0.115</v>
      </c>
      <c r="H52" s="2">
        <v>0.11</v>
      </c>
      <c r="I52" s="2">
        <v>0.115</v>
      </c>
      <c r="J52" s="2">
        <v>0.115</v>
      </c>
      <c r="K52" s="2">
        <v>0.115</v>
      </c>
      <c r="L52" s="2">
        <v>0.115</v>
      </c>
      <c r="M52" s="2">
        <v>0.115</v>
      </c>
      <c r="N52" s="2">
        <v>0.112</v>
      </c>
      <c r="O52" s="2">
        <v>0.11</v>
      </c>
    </row>
    <row r="53" spans="1:15" ht="19.5" hidden="1" x14ac:dyDescent="0.25">
      <c r="A53" s="13">
        <v>3</v>
      </c>
      <c r="B53" s="2">
        <v>6.5000000000000002E-2</v>
      </c>
      <c r="C53" s="2">
        <v>7.0000000000000007E-2</v>
      </c>
      <c r="D53" s="2">
        <v>7.0000000000000007E-2</v>
      </c>
      <c r="E53" s="2">
        <v>7.0000000000000007E-2</v>
      </c>
      <c r="F53" s="2">
        <v>7.0000000000000007E-2</v>
      </c>
      <c r="G53" s="2">
        <v>7.0000000000000007E-2</v>
      </c>
      <c r="H53" s="2">
        <v>7.0000000000000007E-2</v>
      </c>
      <c r="I53" s="2">
        <v>7.0000000000000007E-2</v>
      </c>
      <c r="J53" s="2">
        <v>7.0000000000000007E-2</v>
      </c>
      <c r="K53" s="2">
        <v>7.0000000000000007E-2</v>
      </c>
      <c r="L53" s="2">
        <v>7.0000000000000007E-2</v>
      </c>
      <c r="M53" s="2">
        <v>7.0000000000000007E-2</v>
      </c>
      <c r="N53" s="2">
        <v>7.0000000000000007E-2</v>
      </c>
      <c r="O53" s="2">
        <v>7.0000000000000007E-2</v>
      </c>
    </row>
    <row r="54" spans="1:15" ht="19.5" hidden="1" x14ac:dyDescent="0.25">
      <c r="A54" s="13">
        <v>4</v>
      </c>
      <c r="B54" s="2">
        <v>6.0999999999999999E-2</v>
      </c>
      <c r="C54" s="2">
        <v>5.8999999999999997E-2</v>
      </c>
      <c r="D54" s="2">
        <v>6.0999999999999999E-2</v>
      </c>
      <c r="E54" s="2">
        <v>6.0999999999999999E-2</v>
      </c>
      <c r="F54" s="2">
        <v>6.0999999999999999E-2</v>
      </c>
      <c r="G54" s="2">
        <v>6.0999999999999999E-2</v>
      </c>
      <c r="H54" s="2">
        <v>6.0999999999999999E-2</v>
      </c>
      <c r="I54" s="2">
        <v>6.0999999999999999E-2</v>
      </c>
      <c r="J54" s="2">
        <v>6.0999999999999999E-2</v>
      </c>
      <c r="K54" s="2">
        <v>6.0999999999999999E-2</v>
      </c>
      <c r="L54" s="2">
        <v>6.0999999999999999E-2</v>
      </c>
      <c r="M54" s="2">
        <v>6.0999999999999999E-2</v>
      </c>
      <c r="N54" s="2">
        <v>6.0999999999999999E-2</v>
      </c>
      <c r="O54" s="2">
        <v>5.8999999999999997E-2</v>
      </c>
    </row>
    <row r="55" spans="1:15" ht="19.5" hidden="1" x14ac:dyDescent="0.25">
      <c r="A55" s="13">
        <v>5</v>
      </c>
      <c r="B55" s="2">
        <v>5.5E-2</v>
      </c>
      <c r="C55" s="2">
        <v>5.2999999999999999E-2</v>
      </c>
      <c r="D55" s="2">
        <v>5.5E-2</v>
      </c>
      <c r="E55" s="2">
        <v>5.5E-2</v>
      </c>
      <c r="F55" s="2">
        <v>5.5E-2</v>
      </c>
      <c r="G55" s="2">
        <v>5.5E-2</v>
      </c>
      <c r="H55" s="2">
        <v>5.5E-2</v>
      </c>
      <c r="I55" s="2">
        <v>5.5E-2</v>
      </c>
      <c r="J55" s="2">
        <v>5.5E-2</v>
      </c>
      <c r="K55" s="2">
        <v>5.5E-2</v>
      </c>
      <c r="L55" s="2">
        <v>5.5E-2</v>
      </c>
      <c r="M55" s="2">
        <v>5.0999999999999997E-2</v>
      </c>
      <c r="N55" s="2">
        <v>5.5E-2</v>
      </c>
      <c r="O55" s="2">
        <v>5.0999999999999997E-2</v>
      </c>
    </row>
    <row r="56" spans="1:15" ht="19.5" hidden="1" x14ac:dyDescent="0.25">
      <c r="A56" s="13">
        <v>6</v>
      </c>
      <c r="B56" s="2">
        <v>0.05</v>
      </c>
      <c r="C56" s="2">
        <v>4.2999999999999997E-2</v>
      </c>
      <c r="D56" s="2">
        <v>0.05</v>
      </c>
      <c r="E56" s="2">
        <v>0.05</v>
      </c>
      <c r="F56" s="2">
        <v>0.05</v>
      </c>
      <c r="G56" s="2">
        <v>0.05</v>
      </c>
      <c r="H56" s="2">
        <v>4.4999999999999998E-2</v>
      </c>
      <c r="I56" s="2">
        <v>0.05</v>
      </c>
      <c r="J56" s="2">
        <v>0.05</v>
      </c>
      <c r="K56" s="2">
        <v>0.05</v>
      </c>
      <c r="L56" s="2">
        <v>0.05</v>
      </c>
      <c r="M56" s="2">
        <v>4.8000000000000001E-2</v>
      </c>
      <c r="N56" s="2">
        <v>4.8000000000000001E-2</v>
      </c>
      <c r="O56" s="2">
        <v>0.05</v>
      </c>
    </row>
    <row r="57" spans="1:15" ht="19.5" hidden="1" x14ac:dyDescent="0.25">
      <c r="A57" s="13">
        <v>7</v>
      </c>
      <c r="B57" s="2">
        <v>4.4999999999999998E-2</v>
      </c>
      <c r="C57" s="2">
        <v>4.5999999999999999E-2</v>
      </c>
      <c r="D57" s="2">
        <v>4.4999999999999998E-2</v>
      </c>
      <c r="E57" s="2">
        <v>4.4999999999999998E-2</v>
      </c>
      <c r="F57" s="2">
        <v>4.4999999999999998E-2</v>
      </c>
      <c r="G57" s="2">
        <v>4.4999999999999998E-2</v>
      </c>
      <c r="H57" s="2">
        <v>4.2999999999999997E-2</v>
      </c>
      <c r="I57" s="2">
        <v>4.4999999999999998E-2</v>
      </c>
      <c r="J57" s="2">
        <v>0.05</v>
      </c>
      <c r="K57" s="2">
        <v>4.4999999999999998E-2</v>
      </c>
      <c r="L57" s="2">
        <v>4.4999999999999998E-2</v>
      </c>
      <c r="M57" s="2">
        <v>4.2999999999999997E-2</v>
      </c>
      <c r="N57" s="2">
        <v>4.2999999999999997E-2</v>
      </c>
      <c r="O57" s="2">
        <v>4.2999999999999997E-2</v>
      </c>
    </row>
    <row r="58" spans="1:15" ht="19.5" hidden="1" x14ac:dyDescent="0.25">
      <c r="A58" s="13">
        <v>8</v>
      </c>
      <c r="B58" s="2">
        <v>4.1000000000000002E-2</v>
      </c>
      <c r="C58" s="2">
        <v>4.1000000000000002E-2</v>
      </c>
      <c r="D58" s="2">
        <v>4.1000000000000002E-2</v>
      </c>
      <c r="E58" s="2">
        <v>4.1000000000000002E-2</v>
      </c>
      <c r="F58" s="2">
        <v>4.1000000000000002E-2</v>
      </c>
      <c r="G58" s="2">
        <v>4.1000000000000002E-2</v>
      </c>
      <c r="H58" s="2">
        <v>0.04</v>
      </c>
      <c r="I58" s="2">
        <v>4.1000000000000002E-2</v>
      </c>
      <c r="J58" s="2">
        <v>4.4999999999999998E-2</v>
      </c>
      <c r="K58" s="2">
        <v>4.1000000000000002E-2</v>
      </c>
      <c r="L58" s="2">
        <v>4.1000000000000002E-2</v>
      </c>
      <c r="M58" s="2">
        <v>4.1000000000000002E-2</v>
      </c>
      <c r="N58" s="2">
        <v>4.1000000000000002E-2</v>
      </c>
      <c r="O58" s="2">
        <v>4.1000000000000002E-2</v>
      </c>
    </row>
    <row r="59" spans="1:15" ht="19.5" hidden="1" x14ac:dyDescent="0.25">
      <c r="A59" s="13">
        <v>9</v>
      </c>
      <c r="B59" s="2">
        <v>3.7999999999999999E-2</v>
      </c>
      <c r="C59" s="2">
        <v>3.7999999999999999E-2</v>
      </c>
      <c r="D59" s="2">
        <v>3.9E-2</v>
      </c>
      <c r="E59" s="2">
        <v>3.9E-2</v>
      </c>
      <c r="F59" s="2">
        <v>3.9E-2</v>
      </c>
      <c r="G59" s="2">
        <v>3.9E-2</v>
      </c>
      <c r="H59" s="2">
        <v>3.7999999999999999E-2</v>
      </c>
      <c r="I59" s="2">
        <v>3.9E-2</v>
      </c>
      <c r="J59" s="2">
        <v>3.9E-2</v>
      </c>
      <c r="K59" s="2">
        <v>3.9E-2</v>
      </c>
      <c r="L59" s="2">
        <v>3.9E-2</v>
      </c>
      <c r="M59" s="2">
        <v>3.9E-2</v>
      </c>
      <c r="N59" s="2">
        <v>3.9E-2</v>
      </c>
      <c r="O59" s="2">
        <v>3.9E-2</v>
      </c>
    </row>
    <row r="60" spans="1:15" ht="19.5" hidden="1" x14ac:dyDescent="0.25">
      <c r="A60" s="13">
        <v>10</v>
      </c>
      <c r="B60" s="2">
        <v>3.5999999999999997E-2</v>
      </c>
      <c r="C60" s="2">
        <v>3.5999999999999997E-2</v>
      </c>
      <c r="D60" s="2">
        <v>3.7999999999999999E-2</v>
      </c>
      <c r="E60" s="2">
        <v>3.7999999999999999E-2</v>
      </c>
      <c r="F60" s="2">
        <v>3.7999999999999999E-2</v>
      </c>
      <c r="G60" s="2">
        <v>3.7999999999999999E-2</v>
      </c>
      <c r="H60" s="2">
        <v>3.5000000000000003E-2</v>
      </c>
      <c r="I60" s="2">
        <v>3.4000000000000002E-2</v>
      </c>
      <c r="J60" s="2">
        <v>3.4000000000000002E-2</v>
      </c>
      <c r="K60" s="2">
        <v>3.4000000000000002E-2</v>
      </c>
      <c r="L60" s="2">
        <v>3.4000000000000002E-2</v>
      </c>
      <c r="M60" s="2">
        <v>3.4000000000000002E-2</v>
      </c>
      <c r="N60" s="2">
        <v>3.4000000000000002E-2</v>
      </c>
      <c r="O60" s="2">
        <v>3.4000000000000002E-2</v>
      </c>
    </row>
    <row r="61" spans="1:15" ht="19.5" hidden="1" x14ac:dyDescent="0.25">
      <c r="A61" s="13">
        <v>11</v>
      </c>
      <c r="B61" s="2">
        <v>3.4000000000000002E-2</v>
      </c>
      <c r="C61" s="2">
        <v>3.4000000000000002E-2</v>
      </c>
      <c r="D61" s="2">
        <v>3.4000000000000002E-2</v>
      </c>
      <c r="E61" s="2">
        <v>3.4000000000000002E-2</v>
      </c>
      <c r="F61" s="2">
        <v>3.4000000000000002E-2</v>
      </c>
      <c r="G61" s="2">
        <v>3.4000000000000002E-2</v>
      </c>
      <c r="H61" s="2">
        <v>3.2000000000000001E-2</v>
      </c>
      <c r="I61" s="2">
        <v>3.4000000000000002E-2</v>
      </c>
      <c r="J61" s="2">
        <v>3.2000000000000001E-2</v>
      </c>
      <c r="K61" s="2">
        <v>3.2000000000000001E-2</v>
      </c>
      <c r="L61" s="2">
        <v>0.03</v>
      </c>
      <c r="M61" s="2">
        <v>3.2000000000000001E-2</v>
      </c>
      <c r="N61" s="2">
        <v>3.2000000000000001E-2</v>
      </c>
      <c r="O61" s="2">
        <v>3.2000000000000001E-2</v>
      </c>
    </row>
    <row r="62" spans="1:15" ht="19.5" hidden="1" x14ac:dyDescent="0.25">
      <c r="A62" s="13">
        <v>12</v>
      </c>
      <c r="B62" s="2">
        <v>3.2000000000000001E-2</v>
      </c>
      <c r="C62" s="2">
        <v>3.2000000000000001E-2</v>
      </c>
      <c r="D62" s="2">
        <v>3.2000000000000001E-2</v>
      </c>
      <c r="E62" s="2">
        <v>3.2000000000000001E-2</v>
      </c>
      <c r="F62" s="2">
        <v>0.03</v>
      </c>
      <c r="G62" s="2">
        <v>3.2000000000000001E-2</v>
      </c>
      <c r="H62" s="2">
        <v>0.03</v>
      </c>
      <c r="I62" s="2">
        <v>3.2000000000000001E-2</v>
      </c>
      <c r="J62" s="2">
        <v>2.5999999999999999E-2</v>
      </c>
      <c r="K62" s="2">
        <v>2.5999999999999999E-2</v>
      </c>
      <c r="L62" s="2">
        <v>2.8000000000000001E-2</v>
      </c>
      <c r="M62" s="2">
        <v>0.03</v>
      </c>
      <c r="N62" s="2">
        <v>2.5999999999999999E-2</v>
      </c>
      <c r="O62" s="2">
        <v>2.5999999999999999E-2</v>
      </c>
    </row>
    <row r="63" spans="1:15" ht="19.5" hidden="1" x14ac:dyDescent="0.25">
      <c r="A63" s="13">
        <v>13</v>
      </c>
      <c r="B63" s="2">
        <v>0.03</v>
      </c>
      <c r="C63" s="2">
        <v>0.03</v>
      </c>
      <c r="D63" s="2">
        <v>0.03</v>
      </c>
      <c r="E63" s="2">
        <v>0.03</v>
      </c>
      <c r="F63" s="2">
        <v>0.03</v>
      </c>
      <c r="G63" s="2">
        <v>0.03</v>
      </c>
      <c r="H63" s="2">
        <v>2.8000000000000001E-2</v>
      </c>
      <c r="I63" s="2">
        <v>2.8000000000000001E-2</v>
      </c>
      <c r="J63" s="2">
        <v>2.4E-2</v>
      </c>
      <c r="K63" s="2">
        <v>2.4E-2</v>
      </c>
      <c r="L63" s="2">
        <v>2.4E-2</v>
      </c>
      <c r="M63" s="2">
        <v>2.5999999999999999E-2</v>
      </c>
      <c r="N63" s="2">
        <v>2.4E-2</v>
      </c>
      <c r="O63" s="2">
        <v>2.4E-2</v>
      </c>
    </row>
    <row r="64" spans="1:15" ht="19.5" hidden="1" x14ac:dyDescent="0.25">
      <c r="A64" s="13">
        <v>14</v>
      </c>
      <c r="B64" s="2">
        <v>2.8000000000000001E-2</v>
      </c>
      <c r="C64" s="2">
        <v>2.8000000000000001E-2</v>
      </c>
      <c r="D64" s="2">
        <v>2.8000000000000001E-2</v>
      </c>
      <c r="E64" s="2">
        <v>2.4E-2</v>
      </c>
      <c r="F64" s="2">
        <v>2.8000000000000001E-2</v>
      </c>
      <c r="G64" s="2">
        <v>2.4E-2</v>
      </c>
      <c r="H64" s="2">
        <v>2.4E-2</v>
      </c>
      <c r="I64" s="2">
        <v>2.5000000000000001E-2</v>
      </c>
      <c r="J64" s="2">
        <v>2.1000000000000001E-2</v>
      </c>
      <c r="K64" s="2">
        <v>2.1000000000000001E-2</v>
      </c>
      <c r="L64" s="2">
        <v>2.1000000000000001E-2</v>
      </c>
      <c r="M64" s="2">
        <v>2.1000000000000001E-2</v>
      </c>
      <c r="N64" s="2">
        <v>2.1000000000000001E-2</v>
      </c>
      <c r="O64" s="2">
        <v>2.1000000000000001E-2</v>
      </c>
    </row>
    <row r="65" spans="1:15" ht="19.5" hidden="1" x14ac:dyDescent="0.25">
      <c r="A65" s="13">
        <v>15</v>
      </c>
      <c r="B65" s="2">
        <v>2.5000000000000001E-2</v>
      </c>
      <c r="C65" s="2">
        <v>2.5999999999999999E-2</v>
      </c>
      <c r="D65" s="2">
        <v>2.4E-2</v>
      </c>
      <c r="E65" s="2">
        <v>2.4E-2</v>
      </c>
      <c r="F65" s="2">
        <v>2.4E-2</v>
      </c>
      <c r="G65" s="2">
        <v>2.1000000000000001E-2</v>
      </c>
      <c r="H65" s="2">
        <v>2.1000000000000001E-2</v>
      </c>
      <c r="I65" s="2">
        <v>2.1000000000000001E-2</v>
      </c>
      <c r="J65" s="2">
        <v>1.9E-2</v>
      </c>
      <c r="K65" s="2">
        <v>1.9E-2</v>
      </c>
      <c r="L65" s="2">
        <v>1.9E-2</v>
      </c>
      <c r="M65" s="2">
        <v>1.9E-2</v>
      </c>
      <c r="N65" s="2">
        <v>1.9E-2</v>
      </c>
      <c r="O65" s="2">
        <v>1.9E-2</v>
      </c>
    </row>
    <row r="66" spans="1:15" ht="19.5" hidden="1" x14ac:dyDescent="0.25">
      <c r="A66" s="13">
        <v>16</v>
      </c>
      <c r="B66" s="2">
        <v>2.3E-2</v>
      </c>
      <c r="C66" s="2">
        <v>2.4E-2</v>
      </c>
      <c r="D66" s="2">
        <v>2.1000000000000001E-2</v>
      </c>
      <c r="E66" s="2">
        <v>2.1999999999999999E-2</v>
      </c>
      <c r="F66" s="2">
        <v>2.1000000000000001E-2</v>
      </c>
      <c r="G66" s="2">
        <v>1.9E-2</v>
      </c>
      <c r="H66" s="2">
        <v>1.9E-2</v>
      </c>
      <c r="I66" s="2">
        <v>1.7999999999999999E-2</v>
      </c>
      <c r="J66" s="2">
        <v>1.7999999999999999E-2</v>
      </c>
      <c r="K66" s="2">
        <v>1.7999999999999999E-2</v>
      </c>
      <c r="L66" s="2">
        <v>1.7999999999999999E-2</v>
      </c>
      <c r="M66" s="2">
        <v>1.7999999999999999E-2</v>
      </c>
      <c r="N66" s="2">
        <v>1.7999999999999999E-2</v>
      </c>
      <c r="O66" s="2">
        <v>1.7999999999999999E-2</v>
      </c>
    </row>
    <row r="67" spans="1:15" ht="19.5" hidden="1" x14ac:dyDescent="0.25">
      <c r="A67" s="13">
        <v>17</v>
      </c>
      <c r="B67" s="2">
        <v>2.1999999999999999E-2</v>
      </c>
      <c r="C67" s="2">
        <v>2.3E-2</v>
      </c>
      <c r="D67" s="2">
        <v>2.1000000000000001E-2</v>
      </c>
      <c r="E67" s="2">
        <v>1.9E-2</v>
      </c>
      <c r="F67" s="2">
        <v>1.9E-2</v>
      </c>
      <c r="G67" s="2">
        <v>1.7999999999999999E-2</v>
      </c>
      <c r="H67" s="2">
        <v>1.7000000000000001E-2</v>
      </c>
      <c r="I67" s="2">
        <v>1.6E-2</v>
      </c>
      <c r="J67" s="2">
        <v>1.6E-2</v>
      </c>
      <c r="K67" s="2">
        <v>1.6E-2</v>
      </c>
      <c r="L67" s="2">
        <v>1.6E-2</v>
      </c>
      <c r="M67" s="2">
        <v>1.4999999999999999E-2</v>
      </c>
      <c r="N67" s="2">
        <v>1.4999999999999999E-2</v>
      </c>
      <c r="O67" s="2">
        <v>1.4999999999999999E-2</v>
      </c>
    </row>
    <row r="68" spans="1:15" ht="19.5" hidden="1" x14ac:dyDescent="0.25">
      <c r="A68" s="13">
        <v>18</v>
      </c>
      <c r="B68" s="2">
        <v>0.02</v>
      </c>
      <c r="C68" s="2">
        <v>2.1000000000000001E-2</v>
      </c>
      <c r="D68" s="2">
        <v>1.6E-2</v>
      </c>
      <c r="E68" s="2">
        <v>1.7999999999999999E-2</v>
      </c>
      <c r="F68" s="2">
        <v>1.7999999999999999E-2</v>
      </c>
      <c r="G68" s="2">
        <v>1.7999999999999999E-2</v>
      </c>
      <c r="H68" s="2">
        <v>1.7000000000000001E-2</v>
      </c>
      <c r="I68" s="2">
        <v>1.6E-2</v>
      </c>
      <c r="J68" s="2">
        <v>1.4999999999999999E-2</v>
      </c>
      <c r="K68" s="2">
        <v>1.6E-2</v>
      </c>
      <c r="L68" s="2">
        <v>1.6E-2</v>
      </c>
      <c r="M68" s="2">
        <v>1.4999999999999999E-2</v>
      </c>
      <c r="N68" s="2">
        <v>1.4999999999999999E-2</v>
      </c>
      <c r="O68" s="2">
        <v>1.4999999999999999E-2</v>
      </c>
    </row>
    <row r="69" spans="1:15" ht="19.5" hidden="1" x14ac:dyDescent="0.25">
      <c r="A69" s="13">
        <v>19</v>
      </c>
      <c r="B69" s="2">
        <v>1.9E-2</v>
      </c>
      <c r="C69" s="2">
        <v>1.9E-2</v>
      </c>
      <c r="D69" s="2">
        <v>1.6E-2</v>
      </c>
      <c r="E69" s="2">
        <v>1.7999999999999999E-2</v>
      </c>
      <c r="F69" s="2">
        <v>1.6E-2</v>
      </c>
      <c r="G69" s="2">
        <v>1.4999999999999999E-2</v>
      </c>
      <c r="H69" s="2">
        <v>1.7000000000000001E-2</v>
      </c>
      <c r="I69" s="2">
        <v>1.4999999999999999E-2</v>
      </c>
      <c r="J69" s="2">
        <v>1.4E-2</v>
      </c>
      <c r="K69" s="2">
        <v>1.4999999999999999E-2</v>
      </c>
      <c r="L69" s="2">
        <v>1.4E-2</v>
      </c>
      <c r="M69" s="2">
        <v>1.2E-2</v>
      </c>
      <c r="N69" s="2">
        <v>1.4E-2</v>
      </c>
      <c r="O69" s="2">
        <v>1.4E-2</v>
      </c>
    </row>
    <row r="70" spans="1:15" ht="19.5" hidden="1" x14ac:dyDescent="0.25">
      <c r="A70" s="13">
        <v>20</v>
      </c>
      <c r="B70" s="2">
        <v>1.7999999999999999E-2</v>
      </c>
      <c r="C70" s="2">
        <v>1.9E-2</v>
      </c>
      <c r="D70" s="2">
        <v>1.6E-2</v>
      </c>
      <c r="E70" s="2">
        <v>1.6E-2</v>
      </c>
      <c r="F70" s="2">
        <v>1.6E-2</v>
      </c>
      <c r="G70" s="2">
        <v>1.4999999999999999E-2</v>
      </c>
      <c r="H70" s="2">
        <v>1.7000000000000001E-2</v>
      </c>
      <c r="I70" s="2">
        <v>1.4E-2</v>
      </c>
      <c r="J70" s="2">
        <v>1.4E-2</v>
      </c>
      <c r="K70" s="2">
        <v>1.4E-2</v>
      </c>
      <c r="L70" s="2">
        <v>1.2E-2</v>
      </c>
      <c r="M70" s="2">
        <v>1.2E-2</v>
      </c>
      <c r="N70" s="2">
        <v>1.4E-2</v>
      </c>
      <c r="O70" s="2">
        <v>1.4E-2</v>
      </c>
    </row>
    <row r="71" spans="1:15" ht="19.5" hidden="1" x14ac:dyDescent="0.25">
      <c r="A71" s="13">
        <v>21</v>
      </c>
      <c r="B71" s="2">
        <v>1.6E-2</v>
      </c>
      <c r="C71" s="2">
        <v>1.6E-2</v>
      </c>
      <c r="D71" s="2">
        <v>1.6E-2</v>
      </c>
      <c r="E71" s="2">
        <v>1.4999999999999999E-2</v>
      </c>
      <c r="F71" s="2">
        <v>1.4999999999999999E-2</v>
      </c>
      <c r="G71" s="2">
        <v>1.4999999999999999E-2</v>
      </c>
      <c r="H71" s="2">
        <v>1.4E-2</v>
      </c>
      <c r="I71" s="2">
        <v>1.4E-2</v>
      </c>
      <c r="J71" s="2">
        <v>1.4E-2</v>
      </c>
      <c r="K71" s="2">
        <v>1.4E-2</v>
      </c>
      <c r="L71" s="2">
        <v>1.2E-2</v>
      </c>
      <c r="M71" s="2">
        <v>1.2E-2</v>
      </c>
      <c r="N71" s="2">
        <v>1.2E-2</v>
      </c>
      <c r="O71" s="2">
        <v>1.2E-2</v>
      </c>
    </row>
    <row r="72" spans="1:15" ht="19.5" hidden="1" x14ac:dyDescent="0.25">
      <c r="A72" s="13">
        <v>22</v>
      </c>
      <c r="B72" s="2">
        <v>1.4999999999999999E-2</v>
      </c>
      <c r="C72" s="2">
        <v>1.4999999999999999E-2</v>
      </c>
      <c r="D72" s="2">
        <v>1.4999999999999999E-2</v>
      </c>
      <c r="E72" s="2">
        <v>1.4E-2</v>
      </c>
      <c r="F72" s="2">
        <v>0.01</v>
      </c>
      <c r="G72" s="2">
        <v>1.2E-2</v>
      </c>
      <c r="H72" s="2">
        <v>1.4E-2</v>
      </c>
      <c r="I72" s="2">
        <v>0.01</v>
      </c>
      <c r="J72" s="2">
        <v>1.24E-2</v>
      </c>
      <c r="K72" s="2">
        <v>1.24E-2</v>
      </c>
      <c r="L72" s="2">
        <v>1.2E-2</v>
      </c>
      <c r="M72" s="2">
        <v>1.2E-2</v>
      </c>
      <c r="N72" s="2">
        <v>1.2E-2</v>
      </c>
      <c r="O72" s="2">
        <v>1.2E-2</v>
      </c>
    </row>
    <row r="73" spans="1:15" ht="19.5" hidden="1" x14ac:dyDescent="0.25">
      <c r="A73" s="13">
        <v>23</v>
      </c>
      <c r="B73" s="2">
        <v>1.4E-2</v>
      </c>
      <c r="C73" s="2">
        <v>1.4999999999999999E-2</v>
      </c>
      <c r="D73" s="2">
        <v>1.4E-2</v>
      </c>
      <c r="E73" s="2">
        <v>1.4E-2</v>
      </c>
      <c r="F73" s="2">
        <v>0.01</v>
      </c>
      <c r="G73" s="2">
        <v>0.01</v>
      </c>
      <c r="H73" s="2">
        <v>1.4E-2</v>
      </c>
      <c r="I73" s="2">
        <v>0.01</v>
      </c>
      <c r="J73" s="2">
        <v>0.01</v>
      </c>
      <c r="K73" s="2">
        <v>0.01</v>
      </c>
      <c r="L73" s="2">
        <v>1.2E-2</v>
      </c>
      <c r="M73" s="2">
        <v>1.2E-2</v>
      </c>
      <c r="N73" s="2">
        <v>1.2E-2</v>
      </c>
      <c r="O73" s="2">
        <v>1.2E-2</v>
      </c>
    </row>
    <row r="74" spans="1:15" ht="19.5" hidden="1" x14ac:dyDescent="0.25">
      <c r="A74" s="13">
        <v>24</v>
      </c>
      <c r="B74" s="2">
        <v>1.4E-2</v>
      </c>
      <c r="C74" s="2">
        <v>1.4E-2</v>
      </c>
      <c r="D74" s="2">
        <v>0.01</v>
      </c>
      <c r="E74" s="2">
        <v>0.01</v>
      </c>
      <c r="F74" s="2">
        <v>0.01</v>
      </c>
      <c r="G74" s="2">
        <v>0.01</v>
      </c>
      <c r="H74" s="2">
        <v>1.2E-2</v>
      </c>
      <c r="I74" s="2">
        <v>0.01</v>
      </c>
      <c r="J74" s="2">
        <v>0.01</v>
      </c>
      <c r="K74" s="2">
        <v>0.01</v>
      </c>
      <c r="L74" s="2">
        <v>1.2E-2</v>
      </c>
      <c r="M74" s="2">
        <v>1.2E-2</v>
      </c>
      <c r="N74" s="2">
        <v>1.2E-2</v>
      </c>
      <c r="O74" s="2">
        <v>8.9999999999999993E-3</v>
      </c>
    </row>
    <row r="75" spans="1:15" ht="19.5" hidden="1" x14ac:dyDescent="0.25">
      <c r="A75" s="13">
        <v>25</v>
      </c>
      <c r="B75" s="2">
        <v>0.01</v>
      </c>
      <c r="C75" s="2">
        <v>0.01</v>
      </c>
      <c r="D75" s="2">
        <v>0.01</v>
      </c>
      <c r="E75" s="2">
        <v>0.01</v>
      </c>
      <c r="F75" s="2">
        <v>0.01</v>
      </c>
      <c r="G75" s="2">
        <v>0.01</v>
      </c>
      <c r="H75" s="2">
        <v>0.01</v>
      </c>
      <c r="I75" s="2">
        <v>0.01</v>
      </c>
      <c r="J75" s="2">
        <v>0.01</v>
      </c>
      <c r="K75" s="2">
        <v>0.01</v>
      </c>
      <c r="L75" s="2">
        <v>0.01</v>
      </c>
      <c r="M75" s="2">
        <v>8.9999999999999993E-3</v>
      </c>
      <c r="N75" s="2">
        <v>8.9999999999999993E-3</v>
      </c>
      <c r="O75" s="2">
        <v>8.9999999999999993E-3</v>
      </c>
    </row>
    <row r="76" spans="1:15" ht="19.5" hidden="1" x14ac:dyDescent="0.25">
      <c r="A76" s="13">
        <v>26</v>
      </c>
      <c r="B76" s="2"/>
      <c r="C76" s="2">
        <f>Feuil2!B4/Feuil2!C49</f>
        <v>9.6153846153846159E-3</v>
      </c>
      <c r="D76" s="2">
        <v>0.01</v>
      </c>
      <c r="E76" s="2">
        <v>0.01</v>
      </c>
      <c r="F76" s="2">
        <v>0.01</v>
      </c>
      <c r="G76" s="2">
        <v>0.01</v>
      </c>
      <c r="H76" s="2">
        <v>0.01</v>
      </c>
      <c r="I76" s="2">
        <v>0.01</v>
      </c>
      <c r="J76" s="2">
        <v>0.01</v>
      </c>
      <c r="K76" s="2">
        <v>0.01</v>
      </c>
      <c r="L76" s="2">
        <v>0.01</v>
      </c>
      <c r="M76" s="2">
        <v>8.9999999999999993E-3</v>
      </c>
      <c r="N76" s="2">
        <v>8.9999999999999993E-3</v>
      </c>
      <c r="O76" s="2">
        <v>8.9999999999999993E-3</v>
      </c>
    </row>
    <row r="77" spans="1:15" ht="19.5" hidden="1" x14ac:dyDescent="0.25">
      <c r="A77" s="13">
        <v>27</v>
      </c>
      <c r="B77" s="2"/>
      <c r="C77" s="2"/>
      <c r="D77" s="2">
        <f>Feuil2!B4/Feuil2!D49</f>
        <v>9.2592592592592587E-3</v>
      </c>
      <c r="E77" s="2">
        <v>0.01</v>
      </c>
      <c r="F77" s="2">
        <v>0.01</v>
      </c>
      <c r="G77" s="2">
        <v>8.9999999999999993E-3</v>
      </c>
      <c r="H77" s="2">
        <v>0.01</v>
      </c>
      <c r="I77" s="2">
        <v>0.01</v>
      </c>
      <c r="J77" s="2">
        <v>0.01</v>
      </c>
      <c r="K77" s="2">
        <v>8.9999999999999993E-3</v>
      </c>
      <c r="L77" s="2">
        <v>8.9999999999999993E-3</v>
      </c>
      <c r="M77" s="2">
        <v>8.9999999999999993E-3</v>
      </c>
      <c r="N77" s="2">
        <v>8.9999999999999993E-3</v>
      </c>
      <c r="O77" s="2">
        <v>8.9999999999999993E-3</v>
      </c>
    </row>
    <row r="78" spans="1:15" ht="19.5" hidden="1" x14ac:dyDescent="0.25">
      <c r="A78" s="13">
        <v>28</v>
      </c>
      <c r="B78" s="2"/>
      <c r="C78" s="2"/>
      <c r="D78" s="2"/>
      <c r="E78" s="2">
        <f>Feuil2!B4/Feuil2!E49</f>
        <v>8.9285714285714281E-3</v>
      </c>
      <c r="F78" s="2">
        <f>Feuil2!B4/Feuil2!F49</f>
        <v>8.6206896551724137E-3</v>
      </c>
      <c r="G78" s="2">
        <v>8.9999999999999993E-3</v>
      </c>
      <c r="H78" s="2">
        <v>0.01</v>
      </c>
      <c r="I78" s="2">
        <v>8.9999999999999993E-3</v>
      </c>
      <c r="J78" s="2">
        <v>8.9999999999999993E-3</v>
      </c>
      <c r="K78" s="2">
        <v>8.9999999999999993E-3</v>
      </c>
      <c r="L78" s="2">
        <v>8.9999999999999993E-3</v>
      </c>
      <c r="M78" s="2">
        <v>8.9999999999999993E-3</v>
      </c>
      <c r="N78" s="2">
        <v>8.9999999999999993E-3</v>
      </c>
      <c r="O78" s="2">
        <v>8.9999999999999993E-3</v>
      </c>
    </row>
    <row r="79" spans="1:15" ht="19.5" hidden="1" x14ac:dyDescent="0.25">
      <c r="A79" s="13">
        <v>29</v>
      </c>
      <c r="B79" s="2"/>
      <c r="C79" s="2"/>
      <c r="D79" s="2"/>
      <c r="E79" s="2"/>
      <c r="F79" s="2">
        <f>Feuil2!B4/Feuil2!F49</f>
        <v>8.6206896551724137E-3</v>
      </c>
      <c r="G79" s="2">
        <v>8.9999999999999993E-3</v>
      </c>
      <c r="H79" s="2">
        <v>0.01</v>
      </c>
      <c r="I79" s="2">
        <v>8.9999999999999993E-3</v>
      </c>
      <c r="J79" s="2">
        <v>8.0000000000000002E-3</v>
      </c>
      <c r="K79" s="2">
        <v>8.0000000000000002E-3</v>
      </c>
      <c r="L79" s="2">
        <v>8.9999999999999993E-3</v>
      </c>
      <c r="M79" s="2">
        <v>8.9999999999999993E-3</v>
      </c>
      <c r="N79" s="2">
        <v>8.0000000000000002E-3</v>
      </c>
      <c r="O79" s="2">
        <v>8.0000000000000002E-3</v>
      </c>
    </row>
    <row r="80" spans="1:15" ht="19.5" hidden="1" x14ac:dyDescent="0.25">
      <c r="A80" s="13">
        <v>30</v>
      </c>
      <c r="B80" s="2"/>
      <c r="C80" s="2"/>
      <c r="D80" s="2"/>
      <c r="E80" s="2"/>
      <c r="F80" s="2"/>
      <c r="G80" s="2">
        <f>Feuil2!B4/Feuil2!G49</f>
        <v>8.3333333333333332E-3</v>
      </c>
      <c r="H80" s="2">
        <v>8.0000000000000002E-3</v>
      </c>
      <c r="I80" s="2">
        <v>8.0000000000000002E-3</v>
      </c>
      <c r="J80" s="2">
        <v>8.0000000000000002E-3</v>
      </c>
      <c r="K80" s="2">
        <v>8.0000000000000002E-3</v>
      </c>
      <c r="L80" s="2">
        <v>8.0000000000000002E-3</v>
      </c>
      <c r="M80" s="2">
        <v>8.0000000000000002E-3</v>
      </c>
      <c r="N80" s="2">
        <v>8.0000000000000002E-3</v>
      </c>
      <c r="O80" s="2">
        <v>8.0000000000000002E-3</v>
      </c>
    </row>
    <row r="81" spans="1:15" ht="19.5" hidden="1" x14ac:dyDescent="0.25">
      <c r="A81" s="13">
        <v>31</v>
      </c>
      <c r="B81" s="2"/>
      <c r="C81" s="2"/>
      <c r="D81" s="2"/>
      <c r="E81" s="2"/>
      <c r="F81" s="2"/>
      <c r="G81" s="2"/>
      <c r="H81" s="2">
        <f>Feuil2!B4/Feuil2!H49</f>
        <v>8.0645161290322578E-3</v>
      </c>
      <c r="I81" s="2">
        <v>8.0000000000000002E-3</v>
      </c>
      <c r="J81" s="2">
        <v>8.0000000000000002E-3</v>
      </c>
      <c r="K81" s="2">
        <v>8.0000000000000002E-3</v>
      </c>
      <c r="L81" s="2">
        <v>8.0000000000000002E-3</v>
      </c>
      <c r="M81" s="2">
        <v>8.0000000000000002E-3</v>
      </c>
      <c r="N81" s="2">
        <v>8.0000000000000002E-3</v>
      </c>
      <c r="O81" s="2">
        <v>8.0000000000000002E-3</v>
      </c>
    </row>
    <row r="82" spans="1:15" ht="19.5" hidden="1" x14ac:dyDescent="0.25">
      <c r="A82" s="13">
        <v>32</v>
      </c>
      <c r="B82" s="2"/>
      <c r="C82" s="2"/>
      <c r="D82" s="2"/>
      <c r="E82" s="2"/>
      <c r="F82" s="2"/>
      <c r="G82" s="2"/>
      <c r="H82" s="2"/>
      <c r="I82" s="2">
        <f>Feuil2!B4/Feuil2!I49</f>
        <v>7.8125E-3</v>
      </c>
      <c r="J82" s="2">
        <v>8.0000000000000002E-3</v>
      </c>
      <c r="K82" s="2">
        <v>8.0000000000000002E-3</v>
      </c>
      <c r="L82" s="2">
        <v>8.0000000000000002E-3</v>
      </c>
      <c r="M82" s="2">
        <v>8.0000000000000002E-3</v>
      </c>
      <c r="N82" s="2">
        <v>8.0000000000000002E-3</v>
      </c>
      <c r="O82" s="2">
        <v>8.0000000000000002E-3</v>
      </c>
    </row>
    <row r="83" spans="1:15" ht="19.5" hidden="1" x14ac:dyDescent="0.25">
      <c r="A83" s="13">
        <v>33</v>
      </c>
      <c r="B83" s="2"/>
      <c r="C83" s="2"/>
      <c r="D83" s="2"/>
      <c r="E83" s="2"/>
      <c r="F83" s="2"/>
      <c r="G83" s="2"/>
      <c r="H83" s="2"/>
      <c r="I83" s="2"/>
      <c r="J83" s="2">
        <f>Feuil2!B4/Feuil2!J49</f>
        <v>7.575757575757576E-3</v>
      </c>
      <c r="K83" s="2">
        <v>8.0000000000000002E-3</v>
      </c>
      <c r="L83" s="2">
        <v>8.0000000000000002E-3</v>
      </c>
      <c r="M83" s="2">
        <v>8.0000000000000002E-3</v>
      </c>
      <c r="N83" s="2">
        <v>8.0000000000000002E-3</v>
      </c>
      <c r="O83" s="2">
        <v>8.0000000000000002E-3</v>
      </c>
    </row>
    <row r="84" spans="1:15" ht="19.5" hidden="1" x14ac:dyDescent="0.25">
      <c r="A84" s="13">
        <v>34</v>
      </c>
      <c r="B84" s="2"/>
      <c r="C84" s="2"/>
      <c r="D84" s="2"/>
      <c r="E84" s="2"/>
      <c r="F84" s="2"/>
      <c r="G84" s="2"/>
      <c r="H84" s="2"/>
      <c r="I84" s="2"/>
      <c r="J84" s="2"/>
      <c r="K84" s="2">
        <f>Feuil2!B4/Feuil2!L49</f>
        <v>7.1428571428571426E-3</v>
      </c>
      <c r="L84" s="2">
        <v>7.0000000000000001E-3</v>
      </c>
      <c r="M84" s="2">
        <v>7.3529411764705881E-3</v>
      </c>
      <c r="N84" s="2">
        <v>7.3529411764705881E-3</v>
      </c>
      <c r="O84" s="2">
        <v>7.3529411764705881E-3</v>
      </c>
    </row>
    <row r="85" spans="1:15" ht="19.5" hidden="1" x14ac:dyDescent="0.25">
      <c r="A85" s="13">
        <v>35</v>
      </c>
      <c r="L85" s="2">
        <f>Feuil2!B4/Feuil2!M49</f>
        <v>6.9444444444444441E-3</v>
      </c>
      <c r="M85" s="2">
        <v>7.0000000000000001E-3</v>
      </c>
      <c r="N85" s="2">
        <v>7.0000000000000001E-3</v>
      </c>
      <c r="O85" s="2">
        <v>7.0000000000000001E-3</v>
      </c>
    </row>
    <row r="86" spans="1:15" ht="19.5" hidden="1" x14ac:dyDescent="0.25">
      <c r="A86" s="13">
        <v>36</v>
      </c>
      <c r="L86" s="2"/>
      <c r="M86" s="2">
        <v>7.0000000000000001E-3</v>
      </c>
      <c r="N86" s="2">
        <v>6.7000000000000002E-3</v>
      </c>
      <c r="O86" s="2">
        <v>6.7999999999999996E-3</v>
      </c>
    </row>
    <row r="87" spans="1:15" ht="19.5" hidden="1" x14ac:dyDescent="0.25">
      <c r="A87" s="13">
        <v>37</v>
      </c>
      <c r="N87" s="2">
        <v>6.7000000000000002E-3</v>
      </c>
      <c r="O87" s="2">
        <v>6.6E-3</v>
      </c>
    </row>
    <row r="88" spans="1:15" ht="19.5" hidden="1" x14ac:dyDescent="0.25">
      <c r="A88" s="13">
        <v>38</v>
      </c>
      <c r="O88" s="2">
        <v>6.6E-3</v>
      </c>
    </row>
    <row r="89" spans="1:15" ht="19.5" hidden="1" x14ac:dyDescent="0.2">
      <c r="A89" s="13">
        <v>39</v>
      </c>
    </row>
    <row r="90" spans="1:15" ht="19.5" hidden="1" x14ac:dyDescent="0.2">
      <c r="A90" s="13">
        <v>40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Feuil1</vt:lpstr>
      <vt:lpstr>Feuil2</vt:lpstr>
      <vt:lpstr>Feuil3</vt:lpstr>
      <vt:lpstr>Feuil4</vt:lpstr>
      <vt:lpstr>Feuil1!Zone_d_impression</vt:lpstr>
      <vt:lpstr>Feuil2!Zone_d_impression</vt:lpstr>
    </vt:vector>
  </TitlesOfParts>
  <Company>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A120079</dc:creator>
  <cp:lastModifiedBy>Yves Lelievre</cp:lastModifiedBy>
  <cp:lastPrinted>2025-12-27T22:00:48Z</cp:lastPrinted>
  <dcterms:created xsi:type="dcterms:W3CDTF">2006-10-19T14:12:16Z</dcterms:created>
  <dcterms:modified xsi:type="dcterms:W3CDTF">2025-12-27T22:03:46Z</dcterms:modified>
</cp:coreProperties>
</file>